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2023 год\"/>
    </mc:Choice>
  </mc:AlternateContent>
  <bookViews>
    <workbookView xWindow="0" yWindow="0" windowWidth="20985" windowHeight="10590"/>
  </bookViews>
  <sheets>
    <sheet name="Субсидии" sheetId="91" r:id="rId1"/>
    <sheet name="02301R4970" sheetId="2" r:id="rId2"/>
    <sheet name="0241180060" sheetId="3" r:id="rId3"/>
    <sheet name="0241180070" sheetId="4" r:id="rId4"/>
    <sheet name="031A154540" sheetId="5" r:id="rId5"/>
    <sheet name="031A155130" sheetId="6" r:id="rId6"/>
    <sheet name="031A155191" sheetId="7" r:id="rId7"/>
    <sheet name="031A155192" sheetId="8" r:id="rId8"/>
    <sheet name="031A155194" sheetId="9" r:id="rId9"/>
    <sheet name="031A155800" sheetId="10" r:id="rId10"/>
    <sheet name="031A155900" sheetId="11" r:id="rId11"/>
    <sheet name="031A155970" sheetId="12" r:id="rId12"/>
    <sheet name="031A1М5130" sheetId="13" r:id="rId13"/>
    <sheet name="031A1М5800" sheetId="14" r:id="rId14"/>
    <sheet name="031A1М5970" sheetId="15" r:id="rId15"/>
    <sheet name="031A255195" sheetId="16" r:id="rId16"/>
    <sheet name="031A255196" sheetId="17" r:id="rId17"/>
    <sheet name="031A354530" sheetId="18" r:id="rId18"/>
    <sheet name="031J153330" sheetId="19" r:id="rId19"/>
    <sheet name="03301R4670" sheetId="21" r:id="rId20"/>
    <sheet name="03302R5197" sheetId="22" r:id="rId21"/>
    <sheet name="0340780330" sheetId="23" r:id="rId22"/>
    <sheet name="0340880340" sheetId="24" r:id="rId23"/>
    <sheet name="041E151721" sheetId="25" r:id="rId24"/>
    <sheet name="041E151722" sheetId="26" r:id="rId25"/>
    <sheet name="041E164800" sheetId="27" r:id="rId26"/>
    <sheet name="041E180740" sheetId="28" r:id="rId27"/>
    <sheet name="041E181710" sheetId="29" r:id="rId28"/>
    <sheet name="041E250980" sheetId="30" r:id="rId29"/>
    <sheet name="041EВ51790" sheetId="31" r:id="rId30"/>
    <sheet name="0420181970" sheetId="32" r:id="rId31"/>
    <sheet name="04201R7500" sheetId="33" r:id="rId32"/>
    <sheet name="0440180640" sheetId="34" r:id="rId33"/>
    <sheet name="0440280640" sheetId="35" r:id="rId34"/>
    <sheet name="04402R3040" sheetId="36" r:id="rId35"/>
    <sheet name="0440380640" sheetId="37" r:id="rId36"/>
    <sheet name="051P550810" sheetId="38" r:id="rId37"/>
    <sheet name="051P552280" sheetId="39" r:id="rId38"/>
    <sheet name="051P552290" sheetId="40" r:id="rId39"/>
    <sheet name="051P580650" sheetId="41" r:id="rId40"/>
    <sheet name="0530180690" sheetId="42" r:id="rId41"/>
    <sheet name="0530181050" sheetId="43" r:id="rId42"/>
    <sheet name="0530181230" sheetId="44" r:id="rId43"/>
    <sheet name="0530181460" sheetId="45" r:id="rId44"/>
    <sheet name="0530182050" sheetId="46" r:id="rId45"/>
    <sheet name="05301R7530" sheetId="47" r:id="rId46"/>
    <sheet name="0640582020" sheetId="48" r:id="rId47"/>
    <sheet name="08301R5990" sheetId="49" r:id="rId48"/>
    <sheet name="08302R5762" sheetId="51" r:id="rId49"/>
    <sheet name="08302R5767" sheetId="52" r:id="rId50"/>
    <sheet name="091R153941" sheetId="54" r:id="rId51"/>
    <sheet name="0930157841" sheetId="55" r:id="rId52"/>
    <sheet name="0930180500" sheetId="56" r:id="rId53"/>
    <sheet name="0930180510" sheetId="57" r:id="rId54"/>
    <sheet name="0930180550" sheetId="58" r:id="rId55"/>
    <sheet name="0930181260" sheetId="59" r:id="rId56"/>
    <sheet name="101J182030" sheetId="61" r:id="rId57"/>
    <sheet name="1340180580" sheetId="62" r:id="rId58"/>
    <sheet name="1340182060" sheetId="63" r:id="rId59"/>
    <sheet name="161F367483" sheetId="64" r:id="rId60"/>
    <sheet name="161F367484" sheetId="65" r:id="rId61"/>
    <sheet name="1630109505" sheetId="66" r:id="rId62"/>
    <sheet name="1630109605" sheetId="67" r:id="rId63"/>
    <sheet name="1630180680" sheetId="69" r:id="rId64"/>
    <sheet name="1630181320" sheetId="70" r:id="rId65"/>
    <sheet name="1630181950" sheetId="71" r:id="rId66"/>
    <sheet name="1630182080" sheetId="72" r:id="rId67"/>
    <sheet name="1630280520" sheetId="74" r:id="rId68"/>
    <sheet name="1630281980" sheetId="75" r:id="rId69"/>
    <sheet name="1640280040" sheetId="76" r:id="rId70"/>
    <sheet name="1730182040" sheetId="77" r:id="rId71"/>
    <sheet name="1730298002" sheetId="78" r:id="rId72"/>
    <sheet name="1730497004" sheetId="79" r:id="rId73"/>
    <sheet name="1830180830" sheetId="80" r:id="rId74"/>
    <sheet name="18301R0650" sheetId="81" r:id="rId75"/>
    <sheet name="1830280850" sheetId="82" r:id="rId76"/>
    <sheet name="1930181490" sheetId="83" r:id="rId77"/>
    <sheet name="31301R2990" sheetId="84" r:id="rId78"/>
    <sheet name="3140182010" sheetId="85" r:id="rId79"/>
    <sheet name="321F255550" sheetId="86" r:id="rId80"/>
    <sheet name="3230181960" sheetId="87" r:id="rId81"/>
    <sheet name="341F552430" sheetId="88" r:id="rId82"/>
    <sheet name="341F581330" sheetId="89" r:id="rId83"/>
    <sheet name="8900129990" sheetId="90" r:id="rId84"/>
  </sheets>
  <definedNames>
    <definedName name="_xlnm.Print_Titles" localSheetId="0">Субсидии!$4:$5</definedName>
    <definedName name="_xlnm.Print_Area" localSheetId="0">Субсидии!$A$1:$H$91</definedName>
  </definedNames>
  <calcPr calcId="152511"/>
</workbook>
</file>

<file path=xl/calcChain.xml><?xml version="1.0" encoding="utf-8"?>
<calcChain xmlns="http://schemas.openxmlformats.org/spreadsheetml/2006/main">
  <c r="F8" i="91" l="1"/>
  <c r="F9" i="91"/>
  <c r="F10" i="91"/>
  <c r="F11" i="91"/>
  <c r="F12" i="91"/>
  <c r="F13" i="91"/>
  <c r="F14" i="91"/>
  <c r="F15" i="91"/>
  <c r="F16" i="91"/>
  <c r="F17" i="91"/>
  <c r="F18" i="91"/>
  <c r="F19" i="91"/>
  <c r="F20" i="91"/>
  <c r="F21" i="91"/>
  <c r="F22" i="91"/>
  <c r="F23" i="91"/>
  <c r="F24" i="91"/>
  <c r="F25" i="91"/>
  <c r="F26" i="91"/>
  <c r="F27" i="91"/>
  <c r="F28" i="91"/>
  <c r="F29" i="91"/>
  <c r="F30" i="91"/>
  <c r="F31" i="91"/>
  <c r="F32" i="91"/>
  <c r="F33" i="91"/>
  <c r="F34" i="91"/>
  <c r="F35" i="91"/>
  <c r="F36" i="91"/>
  <c r="F37" i="91"/>
  <c r="F38" i="91"/>
  <c r="F39" i="91"/>
  <c r="F40" i="91"/>
  <c r="F41" i="91"/>
  <c r="F42" i="91"/>
  <c r="F43" i="91"/>
  <c r="F44" i="91"/>
  <c r="F45" i="91"/>
  <c r="F46" i="91"/>
  <c r="F47" i="91"/>
  <c r="F48" i="91"/>
  <c r="F49" i="91"/>
  <c r="F50" i="91"/>
  <c r="F51" i="91"/>
  <c r="F52" i="91"/>
  <c r="F53" i="91"/>
  <c r="F54" i="91"/>
  <c r="F55" i="91"/>
  <c r="F56" i="91"/>
  <c r="F57" i="91"/>
  <c r="F58" i="91"/>
  <c r="F59" i="91"/>
  <c r="F60" i="91"/>
  <c r="F61" i="91"/>
  <c r="F62" i="91"/>
  <c r="F63" i="91"/>
  <c r="F64" i="91"/>
  <c r="F65" i="91"/>
  <c r="F66" i="91"/>
  <c r="F67" i="91"/>
  <c r="F68" i="91"/>
  <c r="F69" i="91"/>
  <c r="F70" i="91"/>
  <c r="F71" i="91"/>
  <c r="F72" i="91"/>
  <c r="F73" i="91"/>
  <c r="F74" i="91"/>
  <c r="F75" i="91"/>
  <c r="F76" i="91"/>
  <c r="F77" i="91"/>
  <c r="F78" i="91"/>
  <c r="F79" i="91"/>
  <c r="F80" i="91"/>
  <c r="F81" i="91"/>
  <c r="F82" i="91"/>
  <c r="F83" i="91"/>
  <c r="F84" i="91"/>
  <c r="F85" i="91"/>
  <c r="F86" i="91"/>
  <c r="F87" i="91"/>
  <c r="F88" i="91"/>
  <c r="F89" i="91"/>
  <c r="F90" i="91"/>
  <c r="F7" i="91"/>
  <c r="H8" i="91" l="1"/>
  <c r="H9" i="91"/>
  <c r="H10" i="91"/>
  <c r="H11" i="91"/>
  <c r="H12" i="91"/>
  <c r="H13" i="91"/>
  <c r="H14" i="91"/>
  <c r="H15" i="91"/>
  <c r="H16" i="91"/>
  <c r="H17" i="91"/>
  <c r="H18" i="91"/>
  <c r="H19" i="91"/>
  <c r="H20" i="91"/>
  <c r="H21" i="91"/>
  <c r="H22" i="91"/>
  <c r="H23" i="91"/>
  <c r="H24" i="91"/>
  <c r="H25" i="91"/>
  <c r="H26" i="91"/>
  <c r="H27" i="91"/>
  <c r="H28" i="91"/>
  <c r="H29" i="91"/>
  <c r="H30" i="91"/>
  <c r="H31" i="91"/>
  <c r="H32" i="91"/>
  <c r="H33" i="91"/>
  <c r="H34" i="91"/>
  <c r="H35" i="91"/>
  <c r="H36" i="91"/>
  <c r="H37" i="91"/>
  <c r="H38" i="91"/>
  <c r="H39" i="91"/>
  <c r="H40" i="91"/>
  <c r="H41" i="91"/>
  <c r="H42" i="91"/>
  <c r="H43" i="91"/>
  <c r="H44" i="91"/>
  <c r="H45" i="91"/>
  <c r="H46" i="91"/>
  <c r="H47" i="91"/>
  <c r="H48" i="91"/>
  <c r="H49" i="91"/>
  <c r="H50" i="91"/>
  <c r="H51" i="91"/>
  <c r="H52" i="91"/>
  <c r="H53" i="91"/>
  <c r="H54" i="91"/>
  <c r="H55" i="91"/>
  <c r="H56" i="91"/>
  <c r="H57" i="91"/>
  <c r="H58" i="91"/>
  <c r="H59" i="91"/>
  <c r="H60" i="91"/>
  <c r="H61" i="91"/>
  <c r="H62" i="91"/>
  <c r="H63" i="91"/>
  <c r="H64" i="91"/>
  <c r="H65" i="91"/>
  <c r="H66" i="91"/>
  <c r="H67" i="91"/>
  <c r="H68" i="91"/>
  <c r="H69" i="91"/>
  <c r="H70" i="91"/>
  <c r="H71" i="91"/>
  <c r="H72" i="91"/>
  <c r="H73" i="91"/>
  <c r="H74" i="91"/>
  <c r="H75" i="91"/>
  <c r="H76" i="91"/>
  <c r="H77" i="91"/>
  <c r="H78" i="91"/>
  <c r="H79" i="91"/>
  <c r="H80" i="91"/>
  <c r="H81" i="91"/>
  <c r="H82" i="91"/>
  <c r="H83" i="91"/>
  <c r="H84" i="91"/>
  <c r="H85" i="91"/>
  <c r="H86" i="91"/>
  <c r="H87" i="91"/>
  <c r="H88" i="91"/>
  <c r="H89" i="91"/>
  <c r="H90" i="91"/>
  <c r="G91" i="91"/>
  <c r="E91" i="91"/>
  <c r="D91" i="91"/>
  <c r="H7" i="91"/>
  <c r="G171" i="90"/>
  <c r="G43" i="90"/>
  <c r="G103" i="90"/>
  <c r="E92" i="85"/>
  <c r="G28" i="84"/>
  <c r="E28" i="84"/>
  <c r="E9" i="77"/>
  <c r="E103" i="90"/>
  <c r="E12" i="90"/>
  <c r="E37" i="90"/>
  <c r="G26" i="86"/>
  <c r="E20" i="85"/>
  <c r="E48" i="85"/>
  <c r="G22" i="88"/>
  <c r="E41" i="72"/>
  <c r="E16" i="88"/>
  <c r="G90" i="90"/>
  <c r="E22" i="84"/>
  <c r="E95" i="90"/>
  <c r="G93" i="66"/>
  <c r="E95" i="67"/>
  <c r="G51" i="66"/>
  <c r="G138" i="90"/>
  <c r="G33" i="70"/>
  <c r="G72" i="86"/>
  <c r="G109" i="85"/>
  <c r="G24" i="84"/>
  <c r="G57" i="59"/>
  <c r="A86" i="66"/>
  <c r="G141" i="59"/>
  <c r="E9" i="88"/>
  <c r="E23" i="67"/>
  <c r="E15" i="88"/>
  <c r="G69" i="86"/>
  <c r="E80" i="85"/>
  <c r="E155" i="90"/>
  <c r="E50" i="84"/>
  <c r="E79" i="85"/>
  <c r="G82" i="70"/>
  <c r="E60" i="85"/>
  <c r="E61" i="85"/>
  <c r="G13" i="76"/>
  <c r="G48" i="86"/>
  <c r="G18" i="90"/>
  <c r="E54" i="85"/>
  <c r="E46" i="90"/>
  <c r="E71" i="67"/>
  <c r="G62" i="90"/>
  <c r="E121" i="90"/>
  <c r="G46" i="86"/>
  <c r="E19" i="82"/>
  <c r="G56" i="86"/>
  <c r="E19" i="86"/>
  <c r="E57" i="75"/>
  <c r="G15" i="84"/>
  <c r="E93" i="66"/>
  <c r="E39" i="82"/>
  <c r="E62" i="75"/>
  <c r="G89" i="90"/>
  <c r="G40" i="84"/>
  <c r="E122" i="67"/>
  <c r="E66" i="67"/>
  <c r="E55" i="72"/>
  <c r="G10" i="72"/>
  <c r="E34" i="75"/>
  <c r="G24" i="88"/>
  <c r="G72" i="85"/>
  <c r="G92" i="90"/>
  <c r="E163" i="90"/>
  <c r="E60" i="90"/>
  <c r="G30" i="77"/>
  <c r="G18" i="86"/>
  <c r="E109" i="85"/>
  <c r="G56" i="75"/>
  <c r="G15" i="89"/>
  <c r="E119" i="90"/>
  <c r="E64" i="90"/>
  <c r="E11" i="86"/>
  <c r="E31" i="90"/>
  <c r="E9" i="85"/>
  <c r="G25" i="85"/>
  <c r="E12" i="86"/>
  <c r="G78" i="70"/>
  <c r="G54" i="86"/>
  <c r="G12" i="67"/>
  <c r="G38" i="59"/>
  <c r="G48" i="72"/>
  <c r="G37" i="70"/>
  <c r="E21" i="52"/>
  <c r="G97" i="49"/>
  <c r="E79" i="67"/>
  <c r="E56" i="66"/>
  <c r="E72" i="49"/>
  <c r="G73" i="49"/>
  <c r="E13" i="25"/>
  <c r="E42" i="84"/>
  <c r="G18" i="70"/>
  <c r="G59" i="75"/>
  <c r="G23" i="88"/>
  <c r="G120" i="90"/>
  <c r="E87" i="59"/>
  <c r="G76" i="85"/>
  <c r="E13" i="84"/>
  <c r="G87" i="90"/>
  <c r="E140" i="90"/>
  <c r="G68" i="86"/>
  <c r="E65" i="90"/>
  <c r="G41" i="82"/>
  <c r="E55" i="90"/>
  <c r="G12" i="89"/>
  <c r="G9" i="78"/>
  <c r="E91" i="85"/>
  <c r="G134" i="90"/>
  <c r="E23" i="82"/>
  <c r="E23" i="70"/>
  <c r="G36" i="77"/>
  <c r="G18" i="74"/>
  <c r="E52" i="90"/>
  <c r="G59" i="86"/>
  <c r="G29" i="75"/>
  <c r="G38" i="85"/>
  <c r="G26" i="72"/>
  <c r="G73" i="67"/>
  <c r="E9" i="64"/>
  <c r="G114" i="59"/>
  <c r="G10" i="35"/>
  <c r="G14" i="72"/>
  <c r="E108" i="90"/>
  <c r="G18" i="89"/>
  <c r="E129" i="90"/>
  <c r="E30" i="90"/>
  <c r="G13" i="88"/>
  <c r="E9" i="87"/>
  <c r="G63" i="86"/>
  <c r="G10" i="90"/>
  <c r="E28" i="88"/>
  <c r="G31" i="85"/>
  <c r="E42" i="90"/>
  <c r="E55" i="75"/>
  <c r="G50" i="86"/>
  <c r="E39" i="72"/>
  <c r="G16" i="72"/>
  <c r="E11" i="83"/>
  <c r="G86" i="90"/>
  <c r="E21" i="85"/>
  <c r="E10" i="82"/>
  <c r="E11" i="90"/>
  <c r="G64" i="67"/>
  <c r="G36" i="67"/>
  <c r="G35" i="90"/>
  <c r="G102" i="67"/>
  <c r="G66" i="86"/>
  <c r="E125" i="90"/>
  <c r="E62" i="85"/>
  <c r="E70" i="90"/>
  <c r="A88" i="66"/>
  <c r="G16" i="88"/>
  <c r="G108" i="85"/>
  <c r="E125" i="66"/>
  <c r="G57" i="86"/>
  <c r="G29" i="84"/>
  <c r="E25" i="88"/>
  <c r="G19" i="74"/>
  <c r="E69" i="90"/>
  <c r="G126" i="90"/>
  <c r="E55" i="70"/>
  <c r="G87" i="85"/>
  <c r="E44" i="85"/>
  <c r="G10" i="77"/>
  <c r="G96" i="90"/>
  <c r="G113" i="90"/>
  <c r="E165" i="90"/>
  <c r="E33" i="86"/>
  <c r="E65" i="70"/>
  <c r="E120" i="90"/>
  <c r="G41" i="86"/>
  <c r="E10" i="86"/>
  <c r="G28" i="82"/>
  <c r="G33" i="85"/>
  <c r="G30" i="82"/>
  <c r="E27" i="75"/>
  <c r="E18" i="88"/>
  <c r="G49" i="85"/>
  <c r="G153" i="90"/>
  <c r="E17" i="86"/>
  <c r="E23" i="85"/>
  <c r="G41" i="75"/>
  <c r="G36" i="75"/>
  <c r="E13" i="74"/>
  <c r="E45" i="72"/>
  <c r="E24" i="88"/>
  <c r="E151" i="90"/>
  <c r="G17" i="89"/>
  <c r="G99" i="85"/>
  <c r="G48" i="90"/>
  <c r="E11" i="82"/>
  <c r="E12" i="88"/>
  <c r="G63" i="66"/>
  <c r="E147" i="90"/>
  <c r="E54" i="86"/>
  <c r="E58" i="67"/>
  <c r="G82" i="90"/>
  <c r="E46" i="86"/>
  <c r="G65" i="75"/>
  <c r="E53" i="90"/>
  <c r="E78" i="85"/>
  <c r="G121" i="66"/>
  <c r="E141" i="90"/>
  <c r="G42" i="86"/>
  <c r="E12" i="76"/>
  <c r="G73" i="59"/>
  <c r="G28" i="70"/>
  <c r="E12" i="38"/>
  <c r="G30" i="88"/>
  <c r="G80" i="66"/>
  <c r="G10" i="9"/>
  <c r="G49" i="72"/>
  <c r="E36" i="75"/>
  <c r="E156" i="59"/>
  <c r="G9" i="7"/>
  <c r="G117" i="67"/>
  <c r="G60" i="66"/>
  <c r="G107" i="90"/>
  <c r="G9" i="89"/>
  <c r="G12" i="69"/>
  <c r="G13" i="77"/>
  <c r="E68" i="70"/>
  <c r="E56" i="85"/>
  <c r="E101" i="85"/>
  <c r="G165" i="90"/>
  <c r="E35" i="75"/>
  <c r="E54" i="90"/>
  <c r="G162" i="90"/>
  <c r="E22" i="86"/>
  <c r="G121" i="59"/>
  <c r="G85" i="85"/>
  <c r="G12" i="75"/>
  <c r="E46" i="85"/>
  <c r="E143" i="90"/>
  <c r="G46" i="90"/>
  <c r="E29" i="90"/>
  <c r="G39" i="85"/>
  <c r="G38" i="77"/>
  <c r="E13" i="64"/>
  <c r="E68" i="75"/>
  <c r="G45" i="84"/>
  <c r="E121" i="66"/>
  <c r="G72" i="67"/>
  <c r="E44" i="72"/>
  <c r="G16" i="32"/>
  <c r="G63" i="85"/>
  <c r="E28" i="59"/>
  <c r="E82" i="90"/>
  <c r="G84" i="90"/>
  <c r="G27" i="90"/>
  <c r="G28" i="88"/>
  <c r="G35" i="82"/>
  <c r="E9" i="78"/>
  <c r="E57" i="85"/>
  <c r="G48" i="84"/>
  <c r="G11" i="76"/>
  <c r="E44" i="86"/>
  <c r="E160" i="90"/>
  <c r="E58" i="85"/>
  <c r="G76" i="70"/>
  <c r="G97" i="85"/>
  <c r="G91" i="90"/>
  <c r="E49" i="86"/>
  <c r="G10" i="79"/>
  <c r="E14" i="88"/>
  <c r="E50" i="86"/>
  <c r="E12" i="81"/>
  <c r="E32" i="75"/>
  <c r="E124" i="90"/>
  <c r="E31" i="72"/>
  <c r="G132" i="90"/>
  <c r="E68" i="85"/>
  <c r="E44" i="90"/>
  <c r="E96" i="85"/>
  <c r="G10" i="70"/>
  <c r="G144" i="90"/>
  <c r="E51" i="86"/>
  <c r="G47" i="86"/>
  <c r="G11" i="78"/>
  <c r="E13" i="88"/>
  <c r="E44" i="84"/>
  <c r="E112" i="90"/>
  <c r="G42" i="90"/>
  <c r="G16" i="77"/>
  <c r="G17" i="88"/>
  <c r="G81" i="70"/>
  <c r="E159" i="90"/>
  <c r="E91" i="67"/>
  <c r="G106" i="67"/>
  <c r="E9" i="90"/>
  <c r="G57" i="75"/>
  <c r="E9" i="83"/>
  <c r="G10" i="37"/>
  <c r="E122" i="90"/>
  <c r="G17" i="35"/>
  <c r="G67" i="75"/>
  <c r="E166" i="90"/>
  <c r="E86" i="90"/>
  <c r="G98" i="66"/>
  <c r="E19" i="88"/>
  <c r="E81" i="90"/>
  <c r="E157" i="90"/>
  <c r="G118" i="90"/>
  <c r="G25" i="74"/>
  <c r="A11" i="88"/>
  <c r="G125" i="66"/>
  <c r="E87" i="70"/>
  <c r="G12" i="87"/>
  <c r="E135" i="90"/>
  <c r="E73" i="66"/>
  <c r="G69" i="59"/>
  <c r="E15" i="70"/>
  <c r="G41" i="59"/>
  <c r="E11" i="59"/>
  <c r="G21" i="32"/>
  <c r="E35" i="70"/>
  <c r="G15" i="65"/>
  <c r="E92" i="90"/>
  <c r="G68" i="90"/>
  <c r="E88" i="85"/>
  <c r="E69" i="85"/>
  <c r="E158" i="90"/>
  <c r="G65" i="59"/>
  <c r="G55" i="86"/>
  <c r="G42" i="75"/>
  <c r="E11" i="77"/>
  <c r="G14" i="74"/>
  <c r="E67" i="75"/>
  <c r="E12" i="58"/>
  <c r="G24" i="54"/>
  <c r="G72" i="66"/>
  <c r="E11" i="51"/>
  <c r="G38" i="66"/>
  <c r="E25" i="90"/>
  <c r="E30" i="82"/>
  <c r="E106" i="85"/>
  <c r="E30" i="75"/>
  <c r="G80" i="90"/>
  <c r="E22" i="72"/>
  <c r="G13" i="55"/>
  <c r="E43" i="72"/>
  <c r="E89" i="90"/>
  <c r="E17" i="75"/>
  <c r="E108" i="49"/>
  <c r="G68" i="70"/>
  <c r="G45" i="66"/>
  <c r="E107" i="66"/>
  <c r="E164" i="90"/>
  <c r="E24" i="84"/>
  <c r="E49" i="72"/>
  <c r="G74" i="90"/>
  <c r="E25" i="36"/>
  <c r="E77" i="90"/>
  <c r="G24" i="32"/>
  <c r="E18" i="67"/>
  <c r="E20" i="25"/>
  <c r="G96" i="67"/>
  <c r="G43" i="52"/>
  <c r="E69" i="66"/>
  <c r="G34" i="85"/>
  <c r="E28" i="86"/>
  <c r="G76" i="67"/>
  <c r="E58" i="72"/>
  <c r="E58" i="59"/>
  <c r="E49" i="75"/>
  <c r="E44" i="55"/>
  <c r="E45" i="29"/>
  <c r="G70" i="90"/>
  <c r="E23" i="54"/>
  <c r="G43" i="75"/>
  <c r="G29" i="35"/>
  <c r="E30" i="21"/>
  <c r="G20" i="13"/>
  <c r="E22" i="82"/>
  <c r="G34" i="25"/>
  <c r="G19" i="86"/>
  <c r="E41" i="84"/>
  <c r="E21" i="59"/>
  <c r="E75" i="49"/>
  <c r="E12" i="35"/>
  <c r="G20" i="52"/>
  <c r="E9" i="89"/>
  <c r="G110" i="90"/>
  <c r="E55" i="85"/>
  <c r="G55" i="85"/>
  <c r="E16" i="84"/>
  <c r="E49" i="70"/>
  <c r="G101" i="85"/>
  <c r="G68" i="67"/>
  <c r="E138" i="90"/>
  <c r="E55" i="67"/>
  <c r="E17" i="74"/>
  <c r="G44" i="75"/>
  <c r="E84" i="66"/>
  <c r="E17" i="88"/>
  <c r="E14" i="66"/>
  <c r="E14" i="64"/>
  <c r="G30" i="90"/>
  <c r="E63" i="85"/>
  <c r="G15" i="66"/>
  <c r="G18" i="67"/>
  <c r="G14" i="88"/>
  <c r="G23" i="82"/>
  <c r="E22" i="59"/>
  <c r="G58" i="67"/>
  <c r="E40" i="75"/>
  <c r="E11" i="80"/>
  <c r="G18" i="56"/>
  <c r="G10" i="67"/>
  <c r="E13" i="75"/>
  <c r="E19" i="36"/>
  <c r="G154" i="90"/>
  <c r="E123" i="67"/>
  <c r="E31" i="82"/>
  <c r="G86" i="67"/>
  <c r="G25" i="25"/>
  <c r="E101" i="66"/>
  <c r="E10" i="23"/>
  <c r="E86" i="49"/>
  <c r="G59" i="90"/>
  <c r="G10" i="30"/>
  <c r="E123" i="66"/>
  <c r="G91" i="67"/>
  <c r="E10" i="84"/>
  <c r="G26" i="90"/>
  <c r="E62" i="67"/>
  <c r="E53" i="75"/>
  <c r="E9" i="67"/>
  <c r="G27" i="70"/>
  <c r="G81" i="66"/>
  <c r="G34" i="82"/>
  <c r="G71" i="66"/>
  <c r="E9" i="34"/>
  <c r="G37" i="55"/>
  <c r="G50" i="22"/>
  <c r="G19" i="88"/>
  <c r="G130" i="90"/>
  <c r="E37" i="86"/>
  <c r="G56" i="85"/>
  <c r="E41" i="77"/>
  <c r="G37" i="86"/>
  <c r="G21" i="59"/>
  <c r="G58" i="36"/>
  <c r="G34" i="36"/>
  <c r="E108" i="85"/>
  <c r="E54" i="70"/>
  <c r="E49" i="85"/>
  <c r="E110" i="49"/>
  <c r="G114" i="90"/>
  <c r="E78" i="49"/>
  <c r="G50" i="55"/>
  <c r="E13" i="90"/>
  <c r="E32" i="86"/>
  <c r="E22" i="6"/>
  <c r="G18" i="4"/>
  <c r="E152" i="90"/>
  <c r="G12" i="58"/>
  <c r="G106" i="90"/>
  <c r="E30" i="56"/>
  <c r="G120" i="67"/>
  <c r="G74" i="67"/>
  <c r="E71" i="66"/>
  <c r="E14" i="38"/>
  <c r="G115" i="66"/>
  <c r="E16" i="13"/>
  <c r="A11" i="7"/>
  <c r="G9" i="66"/>
  <c r="G70" i="67"/>
  <c r="G36" i="52"/>
  <c r="G47" i="67"/>
  <c r="E23" i="84"/>
  <c r="E65" i="49"/>
  <c r="E61" i="36"/>
  <c r="G9" i="24"/>
  <c r="E11" i="43"/>
  <c r="G114" i="67"/>
  <c r="G20" i="36"/>
  <c r="G17" i="64"/>
  <c r="G13" i="54"/>
  <c r="E89" i="59"/>
  <c r="G33" i="75"/>
  <c r="E67" i="66"/>
  <c r="G11" i="43"/>
  <c r="G9" i="37"/>
  <c r="G75" i="90"/>
  <c r="G13" i="66"/>
  <c r="G16" i="7"/>
  <c r="E10" i="29"/>
  <c r="E32" i="52"/>
  <c r="E36" i="90"/>
  <c r="G44" i="31"/>
  <c r="E43" i="84"/>
  <c r="E26" i="30"/>
  <c r="E20" i="32"/>
  <c r="G49" i="59"/>
  <c r="E9" i="52"/>
  <c r="E15" i="82"/>
  <c r="G99" i="59"/>
  <c r="G63" i="90"/>
  <c r="G46" i="85"/>
  <c r="G95" i="85"/>
  <c r="E137" i="59"/>
  <c r="E16" i="16"/>
  <c r="G33" i="29"/>
  <c r="E41" i="82"/>
  <c r="G13" i="86"/>
  <c r="E42" i="86"/>
  <c r="G76" i="90"/>
  <c r="E14" i="82"/>
  <c r="G20" i="75"/>
  <c r="E29" i="72"/>
  <c r="G124" i="90"/>
  <c r="E116" i="90"/>
  <c r="E39" i="84"/>
  <c r="E26" i="84"/>
  <c r="E76" i="90"/>
  <c r="G34" i="86"/>
  <c r="G58" i="70"/>
  <c r="E85" i="85"/>
  <c r="G44" i="90"/>
  <c r="G11" i="77"/>
  <c r="E53" i="72"/>
  <c r="G72" i="90"/>
  <c r="E49" i="90"/>
  <c r="E37" i="82"/>
  <c r="E87" i="90"/>
  <c r="G47" i="90"/>
  <c r="E133" i="90"/>
  <c r="G15" i="82"/>
  <c r="G47" i="66"/>
  <c r="G29" i="88"/>
  <c r="E43" i="82"/>
  <c r="E58" i="90"/>
  <c r="G105" i="59"/>
  <c r="E19" i="90"/>
  <c r="E38" i="84"/>
  <c r="E26" i="75"/>
  <c r="E50" i="90"/>
  <c r="E36" i="85"/>
  <c r="E18" i="75"/>
  <c r="G34" i="90"/>
  <c r="E33" i="85"/>
  <c r="G23" i="85"/>
  <c r="G43" i="86"/>
  <c r="G125" i="90"/>
  <c r="E67" i="67"/>
  <c r="E27" i="84"/>
  <c r="E50" i="55"/>
  <c r="G88" i="85"/>
  <c r="E18" i="55"/>
  <c r="E114" i="66"/>
  <c r="G32" i="84"/>
  <c r="E33" i="77"/>
  <c r="E88" i="70"/>
  <c r="E21" i="86"/>
  <c r="E21" i="88"/>
  <c r="E15" i="90"/>
  <c r="E24" i="74"/>
  <c r="G92" i="85"/>
  <c r="E137" i="90"/>
  <c r="E73" i="90"/>
  <c r="E105" i="85"/>
  <c r="E11" i="89"/>
  <c r="G12" i="82"/>
  <c r="G69" i="49"/>
  <c r="E12" i="72"/>
  <c r="G90" i="66"/>
  <c r="E9" i="72"/>
  <c r="E23" i="77"/>
  <c r="E59" i="86"/>
  <c r="G135" i="90"/>
  <c r="E16" i="86"/>
  <c r="G169" i="90"/>
  <c r="G42" i="85"/>
  <c r="E63" i="90"/>
  <c r="G60" i="85"/>
  <c r="E102" i="90"/>
  <c r="G14" i="84"/>
  <c r="E28" i="85"/>
  <c r="E10" i="71"/>
  <c r="E24" i="85"/>
  <c r="G22" i="74"/>
  <c r="G40" i="75"/>
  <c r="E40" i="84"/>
  <c r="E27" i="25"/>
  <c r="E42" i="75"/>
  <c r="E42" i="22"/>
  <c r="G55" i="49"/>
  <c r="E24" i="75"/>
  <c r="G10" i="69"/>
  <c r="G27" i="75"/>
  <c r="G41" i="77"/>
  <c r="G13" i="81"/>
  <c r="G70" i="85"/>
  <c r="G115" i="67"/>
  <c r="G106" i="85"/>
  <c r="G146" i="90"/>
  <c r="E98" i="67"/>
  <c r="E112" i="66"/>
  <c r="E20" i="77"/>
  <c r="G84" i="66"/>
  <c r="G46" i="52"/>
  <c r="G26" i="84"/>
  <c r="G46" i="70"/>
  <c r="E97" i="66"/>
  <c r="E11" i="69"/>
  <c r="G50" i="49"/>
  <c r="G109" i="66"/>
  <c r="G11" i="47"/>
  <c r="E40" i="22"/>
  <c r="G16" i="86"/>
  <c r="E76" i="49"/>
  <c r="E85" i="67"/>
  <c r="E58" i="31"/>
  <c r="E58" i="75"/>
  <c r="E28" i="72"/>
  <c r="G35" i="59"/>
  <c r="E28" i="70"/>
  <c r="E47" i="84"/>
  <c r="E43" i="67"/>
  <c r="E34" i="77"/>
  <c r="E21" i="66"/>
  <c r="G34" i="70"/>
  <c r="E9" i="35"/>
  <c r="G30" i="59"/>
  <c r="E42" i="36"/>
  <c r="E23" i="7"/>
  <c r="E40" i="52"/>
  <c r="G35" i="56"/>
  <c r="G9" i="6"/>
  <c r="G118" i="67"/>
  <c r="G49" i="21"/>
  <c r="E31" i="36"/>
  <c r="G34" i="2"/>
  <c r="A14" i="84"/>
  <c r="G37" i="25"/>
  <c r="E100" i="90"/>
  <c r="E12" i="75"/>
  <c r="G102" i="90"/>
  <c r="G69" i="90"/>
  <c r="E83" i="90"/>
  <c r="G66" i="90"/>
  <c r="E19" i="84"/>
  <c r="E111" i="90"/>
  <c r="E71" i="86"/>
  <c r="G19" i="66"/>
  <c r="G68" i="85"/>
  <c r="E15" i="74"/>
  <c r="G33" i="21"/>
  <c r="G136" i="90"/>
  <c r="G9" i="21"/>
  <c r="G9" i="38"/>
  <c r="E130" i="90"/>
  <c r="G45" i="59"/>
  <c r="G22" i="70"/>
  <c r="E65" i="66"/>
  <c r="G62" i="85"/>
  <c r="G51" i="86"/>
  <c r="G22" i="55"/>
  <c r="G19" i="52"/>
  <c r="E44" i="70"/>
  <c r="E14" i="67"/>
  <c r="G42" i="52"/>
  <c r="G105" i="49"/>
  <c r="G9" i="28"/>
  <c r="G42" i="82"/>
  <c r="G58" i="90"/>
  <c r="E12" i="84"/>
  <c r="G12" i="65"/>
  <c r="G60" i="67"/>
  <c r="G123" i="59"/>
  <c r="E75" i="66"/>
  <c r="G75" i="59"/>
  <c r="G68" i="66"/>
  <c r="G81" i="59"/>
  <c r="G12" i="31"/>
  <c r="E44" i="52"/>
  <c r="G29" i="21"/>
  <c r="G50" i="70"/>
  <c r="G26" i="70"/>
  <c r="E17" i="62"/>
  <c r="G10" i="58"/>
  <c r="E76" i="67"/>
  <c r="E17" i="55"/>
  <c r="E28" i="67"/>
  <c r="E27" i="59"/>
  <c r="G125" i="59"/>
  <c r="E121" i="67"/>
  <c r="E43" i="49"/>
  <c r="G12" i="29"/>
  <c r="E122" i="66"/>
  <c r="E110" i="90"/>
  <c r="G12" i="85"/>
  <c r="E37" i="72"/>
  <c r="G25" i="86"/>
  <c r="G38" i="82"/>
  <c r="E15" i="69"/>
  <c r="G98" i="59"/>
  <c r="G66" i="59"/>
  <c r="G62" i="86"/>
  <c r="G44" i="67"/>
  <c r="G50" i="84"/>
  <c r="G28" i="2"/>
  <c r="E14" i="77"/>
  <c r="E167" i="90"/>
  <c r="G17" i="75"/>
  <c r="E64" i="85"/>
  <c r="E41" i="36"/>
  <c r="G85" i="67"/>
  <c r="G142" i="90"/>
  <c r="E34" i="67"/>
  <c r="E62" i="90"/>
  <c r="E16" i="65"/>
  <c r="E67" i="86"/>
  <c r="E10" i="88"/>
  <c r="E12" i="59"/>
  <c r="G53" i="49"/>
  <c r="E9" i="66"/>
  <c r="G11" i="51"/>
  <c r="E15" i="36"/>
  <c r="G168" i="90"/>
  <c r="E10" i="33"/>
  <c r="E13" i="29"/>
  <c r="G14" i="29"/>
  <c r="G20" i="2"/>
  <c r="E31" i="66"/>
  <c r="G20" i="70"/>
  <c r="G49" i="36"/>
  <c r="E15" i="5"/>
  <c r="G25" i="2"/>
  <c r="E19" i="25"/>
  <c r="E70" i="59"/>
  <c r="G16" i="66"/>
  <c r="G30" i="84"/>
  <c r="G48" i="49"/>
  <c r="E78" i="90"/>
  <c r="G141" i="90"/>
  <c r="E12" i="89"/>
  <c r="G13" i="82"/>
  <c r="E75" i="67"/>
  <c r="G9" i="59"/>
  <c r="E18" i="30"/>
  <c r="G44" i="25"/>
  <c r="G37" i="67"/>
  <c r="G117" i="66"/>
  <c r="G26" i="67"/>
  <c r="E35" i="36"/>
  <c r="G18" i="77"/>
  <c r="E21" i="30"/>
  <c r="G44" i="59"/>
  <c r="G90" i="49"/>
  <c r="G22" i="77"/>
  <c r="G38" i="86"/>
  <c r="G33" i="86"/>
  <c r="E25" i="84"/>
  <c r="G131" i="59"/>
  <c r="G95" i="59"/>
  <c r="G12" i="76"/>
  <c r="A11" i="6"/>
  <c r="E13" i="82"/>
  <c r="E118" i="90"/>
  <c r="E45" i="90"/>
  <c r="G20" i="77"/>
  <c r="E136" i="90"/>
  <c r="G14" i="77"/>
  <c r="E67" i="90"/>
  <c r="G28" i="85"/>
  <c r="G11" i="87"/>
  <c r="G159" i="90"/>
  <c r="G12" i="77"/>
  <c r="E14" i="86"/>
  <c r="E72" i="86"/>
  <c r="E43" i="86"/>
  <c r="E71" i="90"/>
  <c r="G56" i="72"/>
  <c r="G32" i="90"/>
  <c r="E14" i="83"/>
  <c r="E13" i="81"/>
  <c r="G21" i="77"/>
  <c r="G14" i="82"/>
  <c r="G31" i="72"/>
  <c r="G16" i="74"/>
  <c r="E20" i="72"/>
  <c r="G19" i="85"/>
  <c r="G25" i="88"/>
  <c r="E48" i="90"/>
  <c r="E106" i="90"/>
  <c r="E34" i="85"/>
  <c r="G28" i="90"/>
  <c r="G79" i="90"/>
  <c r="E22" i="31"/>
  <c r="E10" i="79"/>
  <c r="E89" i="67"/>
  <c r="E93" i="85"/>
  <c r="E123" i="90"/>
  <c r="E10" i="77"/>
  <c r="E87" i="85"/>
  <c r="G32" i="77"/>
  <c r="E39" i="70"/>
  <c r="E33" i="70"/>
  <c r="G48" i="67"/>
  <c r="E35" i="52"/>
  <c r="G113" i="66"/>
  <c r="G101" i="49"/>
  <c r="G45" i="85"/>
  <c r="E26" i="56"/>
  <c r="E13" i="69"/>
  <c r="E45" i="55"/>
  <c r="E54" i="49"/>
  <c r="G36" i="90"/>
  <c r="G75" i="66"/>
  <c r="G157" i="59"/>
  <c r="E96" i="59"/>
  <c r="G89" i="67"/>
  <c r="E19" i="32"/>
  <c r="E13" i="83"/>
  <c r="G34" i="67"/>
  <c r="E80" i="70"/>
  <c r="E53" i="29"/>
  <c r="G36" i="70"/>
  <c r="E10" i="35"/>
  <c r="G72" i="59"/>
  <c r="E12" i="2"/>
  <c r="E16" i="82"/>
  <c r="E24" i="52"/>
  <c r="E21" i="7"/>
  <c r="E38" i="86"/>
  <c r="G20" i="88"/>
  <c r="G63" i="75"/>
  <c r="G11" i="70"/>
  <c r="G22" i="90"/>
  <c r="E64" i="70"/>
  <c r="E40" i="90"/>
  <c r="E11" i="78"/>
  <c r="G61" i="86"/>
  <c r="E12" i="44"/>
  <c r="E36" i="67"/>
  <c r="E13" i="56"/>
  <c r="E33" i="66"/>
  <c r="G34" i="75"/>
  <c r="E18" i="6"/>
  <c r="G13" i="75"/>
  <c r="G39" i="52"/>
  <c r="G77" i="49"/>
  <c r="G20" i="55"/>
  <c r="G111" i="66"/>
  <c r="G52" i="86"/>
  <c r="G16" i="82"/>
  <c r="E39" i="29"/>
  <c r="E35" i="25"/>
  <c r="G18" i="13"/>
  <c r="G77" i="70"/>
  <c r="E15" i="17"/>
  <c r="G64" i="86"/>
  <c r="E47" i="70"/>
  <c r="G50" i="90"/>
  <c r="E25" i="77"/>
  <c r="G19" i="82"/>
  <c r="G23" i="77"/>
  <c r="E13" i="76"/>
  <c r="G11" i="26"/>
  <c r="G37" i="84"/>
  <c r="E9" i="82"/>
  <c r="E38" i="49"/>
  <c r="G14" i="86"/>
  <c r="E47" i="66"/>
  <c r="E14" i="5"/>
  <c r="G23" i="21"/>
  <c r="G78" i="90"/>
  <c r="G10" i="6"/>
  <c r="E22" i="85"/>
  <c r="E14" i="32"/>
  <c r="G31" i="17"/>
  <c r="E106" i="59"/>
  <c r="G45" i="22"/>
  <c r="G83" i="85"/>
  <c r="G23" i="66"/>
  <c r="E10" i="42"/>
  <c r="A11" i="65"/>
  <c r="E12" i="16"/>
  <c r="G18" i="82"/>
  <c r="E18" i="38"/>
  <c r="E81" i="66"/>
  <c r="G75" i="85"/>
  <c r="E107" i="67"/>
  <c r="G50" i="36"/>
  <c r="E34" i="31"/>
  <c r="G22" i="4"/>
  <c r="G36" i="85"/>
  <c r="E14" i="75"/>
  <c r="G154" i="59"/>
  <c r="E26" i="25"/>
  <c r="E27" i="6"/>
  <c r="G28" i="67"/>
  <c r="E47" i="31"/>
  <c r="G9" i="12"/>
  <c r="G17" i="74"/>
  <c r="G110" i="59"/>
  <c r="E74" i="49"/>
  <c r="G48" i="29"/>
  <c r="G10" i="31"/>
  <c r="G75" i="67"/>
  <c r="G19" i="6"/>
  <c r="G88" i="67"/>
  <c r="E14" i="16"/>
  <c r="G61" i="36"/>
  <c r="E30" i="2"/>
  <c r="G23" i="70"/>
  <c r="E81" i="67"/>
  <c r="E23" i="36"/>
  <c r="E30" i="88"/>
  <c r="E116" i="67"/>
  <c r="E73" i="86"/>
  <c r="E15" i="7"/>
  <c r="G38" i="75"/>
  <c r="E12" i="55"/>
  <c r="E9" i="11"/>
  <c r="E19" i="13"/>
  <c r="E54" i="29"/>
  <c r="E94" i="49"/>
  <c r="E21" i="33"/>
  <c r="E16" i="12"/>
  <c r="E52" i="55"/>
  <c r="E34" i="55"/>
  <c r="E82" i="70"/>
  <c r="E13" i="11"/>
  <c r="E16" i="52"/>
  <c r="G9" i="31"/>
  <c r="E51" i="52"/>
  <c r="G14" i="17"/>
  <c r="G32" i="29"/>
  <c r="E19" i="17"/>
  <c r="G34" i="22"/>
  <c r="G36" i="72"/>
  <c r="G49" i="2"/>
  <c r="E134" i="59"/>
  <c r="G32" i="72"/>
  <c r="E9" i="69"/>
  <c r="G45" i="2"/>
  <c r="E35" i="82"/>
  <c r="E11" i="81"/>
  <c r="E31" i="88"/>
  <c r="E72" i="85"/>
  <c r="G160" i="90"/>
  <c r="E24" i="86"/>
  <c r="G24" i="75"/>
  <c r="E50" i="31"/>
  <c r="E31" i="84"/>
  <c r="E41" i="55"/>
  <c r="E17" i="67"/>
  <c r="E141" i="59"/>
  <c r="E11" i="64"/>
  <c r="E109" i="59"/>
  <c r="G10" i="63"/>
  <c r="E47" i="90"/>
  <c r="E37" i="77"/>
  <c r="E46" i="72"/>
  <c r="G93" i="90"/>
  <c r="G56" i="49"/>
  <c r="E90" i="59"/>
  <c r="E53" i="86"/>
  <c r="E97" i="67"/>
  <c r="G73" i="66"/>
  <c r="G14" i="49"/>
  <c r="G10" i="89"/>
  <c r="G32" i="55"/>
  <c r="E33" i="22"/>
  <c r="G18" i="2"/>
  <c r="E48" i="75"/>
  <c r="G84" i="70"/>
  <c r="E13" i="59"/>
  <c r="A11" i="5"/>
  <c r="G17" i="2"/>
  <c r="G14" i="89"/>
  <c r="E85" i="59"/>
  <c r="E22" i="4"/>
  <c r="E33" i="84"/>
  <c r="G47" i="59"/>
  <c r="G130" i="59"/>
  <c r="G24" i="31"/>
  <c r="G50" i="31"/>
  <c r="E106" i="49"/>
  <c r="G11" i="41"/>
  <c r="G15" i="69"/>
  <c r="G97" i="90"/>
  <c r="G119" i="90"/>
  <c r="E45" i="86"/>
  <c r="E86" i="59"/>
  <c r="E13" i="39"/>
  <c r="G110" i="49"/>
  <c r="G14" i="90"/>
  <c r="G31" i="25"/>
  <c r="E65" i="67"/>
  <c r="G9" i="71"/>
  <c r="G48" i="66"/>
  <c r="G109" i="90"/>
  <c r="E31" i="77"/>
  <c r="E56" i="70"/>
  <c r="G34" i="72"/>
  <c r="E80" i="90"/>
  <c r="E50" i="67"/>
  <c r="G155" i="90"/>
  <c r="E25" i="59"/>
  <c r="E39" i="67"/>
  <c r="E23" i="88"/>
  <c r="E161" i="90"/>
  <c r="G73" i="86"/>
  <c r="E21" i="90"/>
  <c r="G51" i="85"/>
  <c r="E51" i="75"/>
  <c r="E15" i="64"/>
  <c r="G98" i="67"/>
  <c r="E81" i="59"/>
  <c r="E12" i="62"/>
  <c r="E19" i="77"/>
  <c r="E72" i="59"/>
  <c r="G46" i="72"/>
  <c r="E40" i="49"/>
  <c r="G10" i="85"/>
  <c r="E59" i="72"/>
  <c r="G25" i="84"/>
  <c r="E82" i="59"/>
  <c r="G10" i="15"/>
  <c r="G24" i="2"/>
  <c r="G55" i="66"/>
  <c r="E112" i="67"/>
  <c r="G92" i="66"/>
  <c r="A11" i="37"/>
  <c r="G24" i="74"/>
  <c r="E20" i="55"/>
  <c r="E10" i="10"/>
  <c r="E83" i="85"/>
  <c r="E12" i="69"/>
  <c r="G9" i="30"/>
  <c r="G39" i="90"/>
  <c r="G13" i="74"/>
  <c r="G11" i="89"/>
  <c r="E37" i="29"/>
  <c r="E32" i="85"/>
  <c r="G36" i="84"/>
  <c r="E24" i="36"/>
  <c r="E65" i="59"/>
  <c r="E23" i="16"/>
  <c r="E46" i="75"/>
  <c r="G18" i="7"/>
  <c r="G78" i="66"/>
  <c r="E45" i="84"/>
  <c r="G60" i="59"/>
  <c r="E17" i="69"/>
  <c r="E22" i="32"/>
  <c r="G10" i="62"/>
  <c r="E62" i="36"/>
  <c r="G22" i="17"/>
  <c r="G31" i="30"/>
  <c r="E106" i="67"/>
  <c r="G30" i="36"/>
  <c r="E11" i="75"/>
  <c r="E34" i="2"/>
  <c r="G110" i="66"/>
  <c r="E27" i="56"/>
  <c r="E120" i="59"/>
  <c r="G23" i="29"/>
  <c r="G9" i="43"/>
  <c r="E50" i="22"/>
  <c r="G40" i="66"/>
  <c r="G112" i="59"/>
  <c r="E9" i="3"/>
  <c r="G9" i="80"/>
  <c r="G103" i="59"/>
  <c r="G65" i="66"/>
  <c r="E56" i="90"/>
  <c r="E17" i="56"/>
  <c r="E40" i="86"/>
  <c r="E14" i="30"/>
  <c r="E10" i="90"/>
  <c r="G47" i="85"/>
  <c r="E37" i="85"/>
  <c r="E10" i="87"/>
  <c r="G52" i="90"/>
  <c r="E10" i="76"/>
  <c r="E33" i="90"/>
  <c r="E30" i="72"/>
  <c r="E35" i="84"/>
  <c r="G17" i="86"/>
  <c r="E38" i="85"/>
  <c r="G26" i="77"/>
  <c r="G26" i="85"/>
  <c r="G109" i="59"/>
  <c r="E154" i="90"/>
  <c r="G61" i="90"/>
  <c r="E11" i="84"/>
  <c r="G26" i="88"/>
  <c r="G24" i="77"/>
  <c r="G121" i="90"/>
  <c r="E56" i="86"/>
  <c r="E9" i="55"/>
  <c r="E111" i="66"/>
  <c r="G149" i="90"/>
  <c r="E75" i="70"/>
  <c r="E20" i="88"/>
  <c r="E42" i="85"/>
  <c r="E10" i="78"/>
  <c r="E24" i="90"/>
  <c r="E134" i="90"/>
  <c r="G27" i="66"/>
  <c r="E67" i="49"/>
  <c r="G13" i="69"/>
  <c r="G50" i="66"/>
  <c r="G40" i="77"/>
  <c r="E66" i="85"/>
  <c r="G24" i="90"/>
  <c r="G113" i="59"/>
  <c r="G35" i="84"/>
  <c r="E76" i="85"/>
  <c r="G122" i="67"/>
  <c r="G20" i="67"/>
  <c r="E86" i="85"/>
  <c r="G27" i="84"/>
  <c r="E28" i="52"/>
  <c r="G61" i="49"/>
  <c r="E129" i="59"/>
  <c r="E11" i="74"/>
  <c r="E97" i="59"/>
  <c r="G39" i="21"/>
  <c r="E26" i="85"/>
  <c r="G114" i="66"/>
  <c r="E10" i="64"/>
  <c r="G9" i="23"/>
  <c r="G15" i="83"/>
  <c r="E57" i="31"/>
  <c r="G13" i="83"/>
  <c r="G34" i="49"/>
  <c r="E20" i="38"/>
  <c r="G29" i="29"/>
  <c r="E29" i="55"/>
  <c r="G13" i="24"/>
  <c r="G19" i="67"/>
  <c r="G42" i="66"/>
  <c r="G22" i="59"/>
  <c r="E10" i="8"/>
  <c r="G60" i="90"/>
  <c r="E45" i="82"/>
  <c r="G93" i="85"/>
  <c r="G128" i="90"/>
  <c r="G16" i="69"/>
  <c r="E111" i="67"/>
  <c r="G32" i="85"/>
  <c r="E24" i="70"/>
  <c r="G150" i="90"/>
  <c r="G81" i="85"/>
  <c r="G123" i="90"/>
  <c r="E13" i="45"/>
  <c r="E56" i="75"/>
  <c r="E33" i="36"/>
  <c r="G38" i="67"/>
  <c r="E34" i="84"/>
  <c r="E38" i="72"/>
  <c r="G11" i="23"/>
  <c r="G17" i="77"/>
  <c r="E9" i="10"/>
  <c r="E60" i="67"/>
  <c r="E40" i="85"/>
  <c r="E82" i="67"/>
  <c r="E23" i="31"/>
  <c r="E20" i="30"/>
  <c r="G12" i="86"/>
  <c r="A13" i="72"/>
  <c r="E18" i="13"/>
  <c r="E66" i="90"/>
  <c r="G140" i="90"/>
  <c r="E88" i="90"/>
  <c r="G83" i="59"/>
  <c r="G15" i="85"/>
  <c r="E92" i="59"/>
  <c r="E33" i="56"/>
  <c r="G152" i="59"/>
  <c r="E12" i="66"/>
  <c r="E29" i="35"/>
  <c r="G28" i="86"/>
  <c r="E107" i="59"/>
  <c r="G103" i="67"/>
  <c r="E13" i="5"/>
  <c r="E16" i="36"/>
  <c r="E10" i="56"/>
  <c r="E115" i="66"/>
  <c r="E71" i="70"/>
  <c r="G58" i="59"/>
  <c r="E20" i="84"/>
  <c r="A11" i="9"/>
  <c r="G19" i="55"/>
  <c r="E66" i="75"/>
  <c r="E125" i="59"/>
  <c r="E52" i="72"/>
  <c r="A11" i="58"/>
  <c r="E13" i="23"/>
  <c r="E100" i="49"/>
  <c r="G39" i="22"/>
  <c r="G21" i="55"/>
  <c r="E20" i="75"/>
  <c r="G10" i="47"/>
  <c r="G14" i="58"/>
  <c r="E11" i="8"/>
  <c r="G43" i="22"/>
  <c r="G35" i="77"/>
  <c r="E9" i="75"/>
  <c r="E10" i="43"/>
  <c r="G138" i="59"/>
  <c r="E16" i="35"/>
  <c r="E93" i="49"/>
  <c r="G39" i="2"/>
  <c r="E122" i="59"/>
  <c r="E40" i="77"/>
  <c r="E22" i="30"/>
  <c r="G54" i="72"/>
  <c r="G12" i="30"/>
  <c r="G19" i="16"/>
  <c r="E9" i="15"/>
  <c r="E52" i="66"/>
  <c r="G105" i="67"/>
  <c r="G20" i="31"/>
  <c r="G102" i="66"/>
  <c r="E80" i="49"/>
  <c r="E56" i="36"/>
  <c r="E29" i="66"/>
  <c r="G23" i="86"/>
  <c r="E34" i="22"/>
  <c r="G46" i="2"/>
  <c r="E10" i="27"/>
  <c r="E10" i="61"/>
  <c r="G88" i="49"/>
  <c r="G26" i="11"/>
  <c r="G69" i="85"/>
  <c r="G17" i="49"/>
  <c r="E17" i="85"/>
  <c r="G28" i="25"/>
  <c r="G58" i="31"/>
  <c r="E16" i="67"/>
  <c r="A11" i="11"/>
  <c r="G87" i="66"/>
  <c r="G99" i="66"/>
  <c r="E28" i="77"/>
  <c r="G148" i="59"/>
  <c r="E38" i="56"/>
  <c r="E91" i="90"/>
  <c r="G15" i="45"/>
  <c r="G14" i="2"/>
  <c r="E53" i="59"/>
  <c r="E20" i="22"/>
  <c r="E11" i="72"/>
  <c r="E33" i="21"/>
  <c r="G43" i="66"/>
  <c r="G78" i="67"/>
  <c r="G23" i="30"/>
  <c r="E39" i="22"/>
  <c r="E73" i="85"/>
  <c r="G108" i="90"/>
  <c r="G156" i="90"/>
  <c r="G54" i="70"/>
  <c r="E70" i="86"/>
  <c r="E89" i="70"/>
  <c r="G50" i="67"/>
  <c r="G11" i="74"/>
  <c r="G12" i="83"/>
  <c r="G60" i="86"/>
  <c r="G41" i="67"/>
  <c r="E16" i="85"/>
  <c r="E130" i="59"/>
  <c r="G53" i="75"/>
  <c r="E27" i="49"/>
  <c r="G94" i="90"/>
  <c r="G108" i="59"/>
  <c r="E24" i="55"/>
  <c r="E23" i="38"/>
  <c r="G17" i="62"/>
  <c r="G22" i="86"/>
  <c r="G117" i="59"/>
  <c r="G14" i="45"/>
  <c r="G11" i="40"/>
  <c r="G10" i="40"/>
  <c r="G41" i="90"/>
  <c r="G60" i="52"/>
  <c r="G9" i="45"/>
  <c r="G11" i="15"/>
  <c r="G9" i="84"/>
  <c r="E104" i="67"/>
  <c r="E154" i="59"/>
  <c r="G45" i="52"/>
  <c r="G43" i="25"/>
  <c r="E126" i="90"/>
  <c r="G13" i="34"/>
  <c r="E39" i="59"/>
  <c r="E109" i="49"/>
  <c r="G96" i="85"/>
  <c r="E24" i="67"/>
  <c r="G10" i="34"/>
  <c r="E132" i="59"/>
  <c r="G14" i="8"/>
  <c r="G18" i="21"/>
  <c r="G43" i="72"/>
  <c r="E145" i="59"/>
  <c r="E49" i="59"/>
  <c r="E18" i="66"/>
  <c r="E95" i="66"/>
  <c r="G20" i="59"/>
  <c r="G22" i="25"/>
  <c r="E52" i="49"/>
  <c r="E104" i="90"/>
  <c r="G34" i="30"/>
  <c r="E40" i="31"/>
  <c r="G57" i="29"/>
  <c r="G119" i="67"/>
  <c r="E50" i="70"/>
  <c r="E52" i="22"/>
  <c r="E96" i="90"/>
  <c r="G10" i="71"/>
  <c r="E16" i="64"/>
  <c r="G128" i="59"/>
  <c r="G83" i="90"/>
  <c r="E75" i="90"/>
  <c r="G25" i="90"/>
  <c r="E20" i="86"/>
  <c r="G53" i="59"/>
  <c r="E74" i="67"/>
  <c r="G20" i="66"/>
  <c r="E23" i="59"/>
  <c r="E107" i="85"/>
  <c r="G52" i="75"/>
  <c r="G32" i="86"/>
  <c r="E62" i="31"/>
  <c r="G16" i="85"/>
  <c r="E35" i="85"/>
  <c r="E16" i="75"/>
  <c r="A11" i="83"/>
  <c r="E36" i="77"/>
  <c r="G21" i="88"/>
  <c r="G66" i="70"/>
  <c r="E41" i="85"/>
  <c r="E81" i="85"/>
  <c r="E42" i="72"/>
  <c r="E19" i="67"/>
  <c r="E113" i="90"/>
  <c r="E57" i="90"/>
  <c r="E59" i="67"/>
  <c r="G25" i="75"/>
  <c r="G53" i="85"/>
  <c r="G42" i="59"/>
  <c r="G39" i="86"/>
  <c r="E17" i="82"/>
  <c r="G58" i="86"/>
  <c r="E36" i="25"/>
  <c r="E14" i="89"/>
  <c r="G13" i="33"/>
  <c r="G9" i="72"/>
  <c r="G23" i="90"/>
  <c r="G101" i="90"/>
  <c r="E21" i="77"/>
  <c r="G145" i="90"/>
  <c r="G51" i="52"/>
  <c r="E14" i="72"/>
  <c r="G22" i="84"/>
  <c r="G90" i="67"/>
  <c r="G22" i="52"/>
  <c r="G17" i="82"/>
  <c r="E33" i="82"/>
  <c r="E61" i="59"/>
  <c r="G15" i="72"/>
  <c r="G19" i="72"/>
  <c r="E11" i="12"/>
  <c r="E11" i="10"/>
  <c r="E34" i="72"/>
  <c r="E28" i="66"/>
  <c r="G58" i="85"/>
  <c r="E58" i="86"/>
  <c r="E32" i="88"/>
  <c r="E157" i="59"/>
  <c r="E12" i="37"/>
  <c r="E84" i="90"/>
  <c r="G10" i="41"/>
  <c r="E46" i="67"/>
  <c r="E12" i="74"/>
  <c r="G56" i="66"/>
  <c r="E29" i="86"/>
  <c r="G61" i="31"/>
  <c r="E37" i="75"/>
  <c r="G44" i="72"/>
  <c r="G49" i="66"/>
  <c r="E61" i="29"/>
  <c r="G45" i="72"/>
  <c r="G40" i="55"/>
  <c r="E18" i="17"/>
  <c r="E10" i="2"/>
  <c r="E86" i="67"/>
  <c r="G37" i="77"/>
  <c r="E103" i="66"/>
  <c r="G18" i="38"/>
  <c r="E17" i="59"/>
  <c r="E10" i="57"/>
  <c r="E59" i="75"/>
  <c r="G87" i="67"/>
  <c r="G9" i="2"/>
  <c r="E38" i="21"/>
  <c r="G16" i="25"/>
  <c r="E61" i="70"/>
  <c r="E16" i="69"/>
  <c r="G12" i="84"/>
  <c r="E62" i="70"/>
  <c r="E108" i="59"/>
  <c r="G17" i="7"/>
  <c r="E34" i="36"/>
  <c r="E38" i="67"/>
  <c r="G12" i="59"/>
  <c r="G54" i="21"/>
  <c r="G15" i="5"/>
  <c r="E10" i="39"/>
  <c r="G12" i="34"/>
  <c r="G10" i="33"/>
  <c r="E12" i="5"/>
  <c r="E22" i="29"/>
  <c r="G70" i="86"/>
  <c r="E63" i="75"/>
  <c r="E41" i="90"/>
  <c r="G15" i="70"/>
  <c r="G54" i="90"/>
  <c r="G16" i="84"/>
  <c r="G18" i="84"/>
  <c r="G20" i="49"/>
  <c r="E49" i="67"/>
  <c r="G43" i="85"/>
  <c r="G29" i="70"/>
  <c r="G10" i="76"/>
  <c r="E152" i="59"/>
  <c r="E57" i="29"/>
  <c r="G39" i="72"/>
  <c r="E30" i="67"/>
  <c r="E13" i="32"/>
  <c r="E10" i="63"/>
  <c r="G36" i="55"/>
  <c r="G25" i="72"/>
  <c r="G37" i="66"/>
  <c r="G17" i="25"/>
  <c r="E63" i="86"/>
  <c r="G10" i="4"/>
  <c r="E60" i="86"/>
  <c r="G15" i="36"/>
  <c r="G31" i="22"/>
  <c r="G15" i="11"/>
  <c r="E21" i="2"/>
  <c r="G61" i="75"/>
  <c r="G11" i="90"/>
  <c r="E78" i="70"/>
  <c r="E98" i="85"/>
  <c r="G23" i="84"/>
  <c r="E47" i="85"/>
  <c r="E65" i="86"/>
  <c r="G17" i="90"/>
  <c r="G79" i="66"/>
  <c r="G27" i="86"/>
  <c r="G26" i="35"/>
  <c r="E108" i="67"/>
  <c r="E35" i="67"/>
  <c r="E43" i="85"/>
  <c r="G11" i="63"/>
  <c r="E37" i="56"/>
  <c r="E21" i="75"/>
  <c r="E17" i="89"/>
  <c r="E19" i="12"/>
  <c r="G11" i="84"/>
  <c r="G40" i="52"/>
  <c r="E51" i="90"/>
  <c r="G11" i="61"/>
  <c r="E20" i="74"/>
  <c r="E68" i="67"/>
  <c r="E27" i="82"/>
  <c r="G39" i="77"/>
  <c r="G44" i="84"/>
  <c r="G12" i="24"/>
  <c r="G45" i="70"/>
  <c r="G30" i="2"/>
  <c r="G10" i="44"/>
  <c r="E117" i="59"/>
  <c r="E43" i="52"/>
  <c r="E20" i="67"/>
  <c r="E103" i="49"/>
  <c r="G11" i="38"/>
  <c r="G93" i="67"/>
  <c r="E69" i="59"/>
  <c r="E32" i="17"/>
  <c r="G52" i="67"/>
  <c r="G18" i="11"/>
  <c r="E47" i="59"/>
  <c r="G30" i="75"/>
  <c r="E48" i="22"/>
  <c r="G59" i="29"/>
  <c r="G124" i="59"/>
  <c r="G15" i="9"/>
  <c r="G21" i="86"/>
  <c r="E32" i="90"/>
  <c r="E81" i="70"/>
  <c r="G55" i="90"/>
  <c r="G85" i="70"/>
  <c r="G79" i="70"/>
  <c r="G39" i="84"/>
  <c r="G14" i="59"/>
  <c r="G25" i="22"/>
  <c r="E35" i="56"/>
  <c r="E20" i="59"/>
  <c r="G116" i="66"/>
  <c r="E21" i="21"/>
  <c r="G21" i="7"/>
  <c r="G11" i="66"/>
  <c r="G14" i="54"/>
  <c r="G17" i="30"/>
  <c r="E37" i="67"/>
  <c r="E13" i="66"/>
  <c r="E26" i="35"/>
  <c r="G10" i="54"/>
  <c r="E89" i="49"/>
  <c r="G112" i="67"/>
  <c r="E32" i="31"/>
  <c r="E48" i="66"/>
  <c r="G102" i="85"/>
  <c r="E100" i="67"/>
  <c r="E55" i="86"/>
  <c r="G21" i="82"/>
  <c r="E48" i="49"/>
  <c r="G46" i="22"/>
  <c r="G64" i="85"/>
  <c r="E156" i="90"/>
  <c r="E12" i="67"/>
  <c r="E117" i="90"/>
  <c r="E18" i="89"/>
  <c r="E42" i="66"/>
  <c r="E20" i="16"/>
  <c r="G65" i="70"/>
  <c r="G20" i="32"/>
  <c r="E16" i="7"/>
  <c r="E63" i="36"/>
  <c r="E48" i="31"/>
  <c r="G64" i="70"/>
  <c r="G15" i="6"/>
  <c r="G41" i="36"/>
  <c r="G127" i="90"/>
  <c r="G42" i="55"/>
  <c r="E34" i="70"/>
  <c r="E133" i="59"/>
  <c r="E84" i="67"/>
  <c r="E34" i="66"/>
  <c r="G13" i="90"/>
  <c r="E17" i="54"/>
  <c r="G30" i="72"/>
  <c r="G12" i="45"/>
  <c r="E11" i="48"/>
  <c r="E64" i="67"/>
  <c r="E41" i="52"/>
  <c r="G157" i="90"/>
  <c r="E29" i="77"/>
  <c r="G13" i="31"/>
  <c r="E15" i="89"/>
  <c r="G13" i="85"/>
  <c r="G105" i="66"/>
  <c r="E15" i="23"/>
  <c r="G9" i="35"/>
  <c r="E150" i="59"/>
  <c r="E39" i="66"/>
  <c r="G26" i="56"/>
  <c r="G56" i="29"/>
  <c r="E25" i="75"/>
  <c r="G21" i="22"/>
  <c r="G11" i="9"/>
  <c r="G32" i="21"/>
  <c r="E84" i="70"/>
  <c r="G12" i="22"/>
  <c r="E46" i="84"/>
  <c r="G40" i="59"/>
  <c r="E82" i="66"/>
  <c r="G43" i="67"/>
  <c r="E53" i="70"/>
  <c r="E64" i="86"/>
  <c r="E35" i="86"/>
  <c r="E139" i="59"/>
  <c r="A11" i="55"/>
  <c r="G9" i="39"/>
  <c r="G37" i="90"/>
  <c r="E55" i="2"/>
  <c r="E16" i="72"/>
  <c r="G15" i="59"/>
  <c r="E10" i="6"/>
  <c r="E11" i="26"/>
  <c r="G48" i="2"/>
  <c r="E36" i="2"/>
  <c r="G10" i="23"/>
  <c r="G28" i="56"/>
  <c r="G53" i="2"/>
  <c r="E18" i="49"/>
  <c r="E18" i="31"/>
  <c r="G37" i="56"/>
  <c r="G14" i="30"/>
  <c r="E18" i="59"/>
  <c r="G12" i="16"/>
  <c r="E35" i="49"/>
  <c r="E59" i="85"/>
  <c r="G26" i="36"/>
  <c r="G10" i="36"/>
  <c r="G19" i="22"/>
  <c r="E48" i="84"/>
  <c r="G100" i="66"/>
  <c r="E10" i="72"/>
  <c r="E12" i="28"/>
  <c r="G67" i="67"/>
  <c r="E104" i="66"/>
  <c r="E15" i="9"/>
  <c r="G10" i="18"/>
  <c r="E17" i="11"/>
  <c r="G12" i="37"/>
  <c r="A11" i="29"/>
  <c r="G108" i="66"/>
  <c r="G29" i="77"/>
  <c r="E109" i="67"/>
  <c r="E15" i="12"/>
  <c r="E20" i="49"/>
  <c r="E12" i="70"/>
  <c r="E25" i="22"/>
  <c r="G21" i="16"/>
  <c r="G58" i="49"/>
  <c r="G48" i="85"/>
  <c r="G62" i="66"/>
  <c r="G52" i="22"/>
  <c r="E23" i="25"/>
  <c r="G12" i="66"/>
  <c r="E30" i="30"/>
  <c r="E77" i="67"/>
  <c r="E20" i="29"/>
  <c r="G116" i="90"/>
  <c r="G33" i="36"/>
  <c r="E59" i="49"/>
  <c r="G53" i="29"/>
  <c r="G26" i="66"/>
  <c r="G36" i="36"/>
  <c r="G36" i="30"/>
  <c r="E80" i="59"/>
  <c r="E46" i="2"/>
  <c r="G21" i="67"/>
  <c r="E26" i="82"/>
  <c r="G61" i="70"/>
  <c r="E17" i="21"/>
  <c r="E31" i="49"/>
  <c r="G29" i="32"/>
  <c r="G16" i="13"/>
  <c r="E85" i="49"/>
  <c r="G11" i="21"/>
  <c r="G18" i="35"/>
  <c r="G31" i="84"/>
  <c r="E11" i="87"/>
  <c r="E140" i="59"/>
  <c r="G15" i="2"/>
  <c r="E13" i="49"/>
  <c r="E11" i="29"/>
  <c r="E52" i="75"/>
  <c r="E15" i="38"/>
  <c r="E90" i="66"/>
  <c r="G13" i="12"/>
  <c r="G11" i="8"/>
  <c r="G19" i="35"/>
  <c r="E51" i="29"/>
  <c r="G54" i="85"/>
  <c r="G18" i="88"/>
  <c r="G11" i="6"/>
  <c r="G27" i="54"/>
  <c r="E92" i="49"/>
  <c r="G9" i="27"/>
  <c r="G16" i="2"/>
  <c r="G13" i="64"/>
  <c r="E14" i="11"/>
  <c r="E14" i="22"/>
  <c r="E13" i="16"/>
  <c r="G60" i="36"/>
  <c r="G30" i="70"/>
  <c r="E63" i="59"/>
  <c r="G24" i="17"/>
  <c r="G14" i="75"/>
  <c r="G51" i="2"/>
  <c r="G93" i="49"/>
  <c r="A11" i="86"/>
  <c r="E15" i="29"/>
  <c r="G86" i="85"/>
  <c r="G10" i="2"/>
  <c r="G83" i="70"/>
  <c r="G32" i="59"/>
  <c r="E14" i="35"/>
  <c r="G48" i="70"/>
  <c r="E30" i="35"/>
  <c r="E43" i="55"/>
  <c r="E12" i="13"/>
  <c r="G11" i="36"/>
  <c r="E29" i="31"/>
  <c r="G55" i="36"/>
  <c r="E27" i="54"/>
  <c r="G11" i="44"/>
  <c r="E11" i="23"/>
  <c r="E9" i="17"/>
  <c r="G13" i="30"/>
  <c r="E37" i="49"/>
  <c r="E56" i="29"/>
  <c r="G31" i="32"/>
  <c r="G35" i="36"/>
  <c r="E11" i="33"/>
  <c r="A11" i="39"/>
  <c r="E24" i="22"/>
  <c r="G34" i="29"/>
  <c r="G84" i="49"/>
  <c r="G21" i="49"/>
  <c r="E30" i="29"/>
  <c r="E57" i="72"/>
  <c r="G16" i="22"/>
  <c r="G69" i="67"/>
  <c r="G12" i="25"/>
  <c r="G21" i="2"/>
  <c r="E25" i="56"/>
  <c r="E11" i="88"/>
  <c r="G13" i="16"/>
  <c r="G11" i="57"/>
  <c r="E46" i="49"/>
  <c r="E107" i="90"/>
  <c r="E10" i="22"/>
  <c r="E52" i="2"/>
  <c r="G74" i="49"/>
  <c r="E13" i="54"/>
  <c r="E71" i="49"/>
  <c r="G40" i="2"/>
  <c r="G19" i="33"/>
  <c r="G37" i="36"/>
  <c r="G11" i="56"/>
  <c r="E35" i="2"/>
  <c r="E10" i="4"/>
  <c r="E88" i="59"/>
  <c r="G43" i="55"/>
  <c r="E9" i="32"/>
  <c r="G14" i="34"/>
  <c r="E16" i="21"/>
  <c r="G16" i="16"/>
  <c r="E23" i="72"/>
  <c r="G11" i="34"/>
  <c r="E20" i="66"/>
  <c r="E15" i="59"/>
  <c r="G91" i="59"/>
  <c r="E17" i="52"/>
  <c r="G18" i="29"/>
  <c r="E11" i="63"/>
  <c r="E9" i="38"/>
  <c r="G86" i="70"/>
  <c r="E31" i="25"/>
  <c r="E10" i="32"/>
  <c r="E29" i="32"/>
  <c r="G14" i="21"/>
  <c r="G71" i="59"/>
  <c r="E106" i="66"/>
  <c r="E30" i="22"/>
  <c r="E10" i="7"/>
  <c r="E9" i="59"/>
  <c r="E77" i="66"/>
  <c r="E47" i="55"/>
  <c r="E10" i="41"/>
  <c r="E37" i="30"/>
  <c r="G46" i="75"/>
  <c r="G41" i="70"/>
  <c r="G12" i="11"/>
  <c r="G16" i="89"/>
  <c r="E11" i="32"/>
  <c r="G64" i="90"/>
  <c r="G47" i="2"/>
  <c r="E26" i="36"/>
  <c r="G42" i="29"/>
  <c r="E46" i="21"/>
  <c r="G56" i="67"/>
  <c r="G9" i="13"/>
  <c r="E43" i="70"/>
  <c r="E52" i="21"/>
  <c r="E59" i="22"/>
  <c r="G31" i="55"/>
  <c r="G14" i="67"/>
  <c r="G29" i="56"/>
  <c r="G35" i="49"/>
  <c r="E10" i="12"/>
  <c r="E14" i="8"/>
  <c r="E24" i="17"/>
  <c r="E76" i="66"/>
  <c r="E56" i="52"/>
  <c r="E49" i="31"/>
  <c r="G35" i="30"/>
  <c r="E39" i="2"/>
  <c r="E48" i="70"/>
  <c r="E78" i="66"/>
  <c r="G10" i="51"/>
  <c r="G9" i="46"/>
  <c r="G11" i="19"/>
  <c r="G30" i="25"/>
  <c r="E51" i="31"/>
  <c r="E33" i="49"/>
  <c r="E158" i="59"/>
  <c r="G59" i="31"/>
  <c r="G13" i="49"/>
  <c r="E11" i="22"/>
  <c r="E117" i="66"/>
  <c r="G14" i="52"/>
  <c r="E16" i="49"/>
  <c r="E23" i="29"/>
  <c r="E11" i="54"/>
  <c r="G12" i="44"/>
  <c r="G48" i="36"/>
  <c r="E12" i="9"/>
  <c r="E29" i="22"/>
  <c r="G73" i="85"/>
  <c r="G11" i="85"/>
  <c r="E30" i="31"/>
  <c r="G40" i="29"/>
  <c r="E17" i="16"/>
  <c r="E123" i="59"/>
  <c r="E27" i="67"/>
  <c r="E40" i="70"/>
  <c r="G17" i="29"/>
  <c r="E60" i="49"/>
  <c r="G40" i="86"/>
  <c r="G94" i="49"/>
  <c r="G14" i="11"/>
  <c r="G14" i="35"/>
  <c r="G16" i="31"/>
  <c r="E18" i="4"/>
  <c r="A11" i="33"/>
  <c r="E13" i="12"/>
  <c r="E20" i="54"/>
  <c r="E145" i="90"/>
  <c r="E73" i="67"/>
  <c r="E119" i="67"/>
  <c r="E19" i="4"/>
  <c r="E78" i="59"/>
  <c r="G107" i="85"/>
  <c r="E28" i="11"/>
  <c r="G25" i="70"/>
  <c r="E10" i="24"/>
  <c r="G89" i="59"/>
  <c r="G122" i="90"/>
  <c r="E20" i="82"/>
  <c r="E25" i="72"/>
  <c r="G16" i="90"/>
  <c r="E75" i="85"/>
  <c r="G101" i="66"/>
  <c r="G9" i="61"/>
  <c r="E99" i="90"/>
  <c r="E98" i="90"/>
  <c r="E21" i="84"/>
  <c r="E82" i="85"/>
  <c r="G47" i="84"/>
  <c r="G137" i="90"/>
  <c r="G32" i="67"/>
  <c r="E110" i="85"/>
  <c r="E15" i="54"/>
  <c r="G57" i="90"/>
  <c r="E68" i="86"/>
  <c r="E45" i="66"/>
  <c r="G139" i="59"/>
  <c r="G59" i="66"/>
  <c r="E17" i="22"/>
  <c r="G41" i="21"/>
  <c r="G49" i="84"/>
  <c r="G65" i="49"/>
  <c r="G24" i="72"/>
  <c r="E36" i="82"/>
  <c r="G61" i="85"/>
  <c r="E69" i="75"/>
  <c r="G80" i="59"/>
  <c r="G85" i="49"/>
  <c r="G68" i="59"/>
  <c r="E169" i="90"/>
  <c r="G94" i="67"/>
  <c r="E97" i="49"/>
  <c r="G54" i="59"/>
  <c r="E11" i="71"/>
  <c r="E13" i="77"/>
  <c r="G16" i="75"/>
  <c r="E26" i="72"/>
  <c r="E15" i="85"/>
  <c r="E40" i="59"/>
  <c r="E12" i="83"/>
  <c r="G75" i="70"/>
  <c r="E54" i="31"/>
  <c r="G27" i="67"/>
  <c r="G17" i="84"/>
  <c r="E34" i="82"/>
  <c r="E52" i="86"/>
  <c r="G33" i="59"/>
  <c r="G104" i="67"/>
  <c r="E43" i="59"/>
  <c r="E9" i="49"/>
  <c r="E29" i="70"/>
  <c r="E62" i="66"/>
  <c r="G21" i="90"/>
  <c r="E53" i="49"/>
  <c r="G50" i="75"/>
  <c r="G62" i="59"/>
  <c r="E13" i="44"/>
  <c r="G25" i="31"/>
  <c r="G60" i="31"/>
  <c r="G20" i="30"/>
  <c r="G23" i="67"/>
  <c r="G52" i="21"/>
  <c r="G100" i="90"/>
  <c r="E36" i="55"/>
  <c r="G71" i="49"/>
  <c r="E43" i="66"/>
  <c r="G27" i="6"/>
  <c r="G9" i="90"/>
  <c r="G11" i="54"/>
  <c r="G23" i="6"/>
  <c r="G11" i="37"/>
  <c r="E18" i="70"/>
  <c r="G88" i="59"/>
  <c r="E26" i="55"/>
  <c r="E63" i="70"/>
  <c r="E73" i="59"/>
  <c r="E25" i="11"/>
  <c r="G10" i="17"/>
  <c r="G32" i="30"/>
  <c r="G61" i="67"/>
  <c r="E38" i="2"/>
  <c r="G16" i="21"/>
  <c r="G28" i="77"/>
  <c r="G30" i="67"/>
  <c r="E49" i="49"/>
  <c r="E100" i="85"/>
  <c r="E44" i="75"/>
  <c r="E59" i="90"/>
  <c r="E37" i="55"/>
  <c r="E47" i="72"/>
  <c r="E14" i="69"/>
  <c r="E38" i="82"/>
  <c r="E45" i="67"/>
  <c r="E29" i="82"/>
  <c r="G73" i="70"/>
  <c r="E16" i="77"/>
  <c r="E25" i="82"/>
  <c r="G70" i="49"/>
  <c r="G23" i="56"/>
  <c r="E44" i="22"/>
  <c r="E9" i="54"/>
  <c r="G20" i="21"/>
  <c r="E11" i="45"/>
  <c r="G10" i="57"/>
  <c r="E11" i="13"/>
  <c r="G98" i="49"/>
  <c r="E60" i="36"/>
  <c r="E74" i="90"/>
  <c r="E146" i="90"/>
  <c r="E70" i="75"/>
  <c r="E46" i="55"/>
  <c r="G17" i="32"/>
  <c r="G34" i="59"/>
  <c r="G127" i="59"/>
  <c r="G28" i="55"/>
  <c r="E15" i="67"/>
  <c r="E14" i="84"/>
  <c r="E32" i="84"/>
  <c r="E33" i="72"/>
  <c r="E84" i="85"/>
  <c r="E23" i="90"/>
  <c r="E76" i="70"/>
  <c r="G133" i="59"/>
  <c r="G129" i="59"/>
  <c r="E36" i="70"/>
  <c r="E103" i="85"/>
  <c r="G55" i="52"/>
  <c r="G151" i="90"/>
  <c r="G36" i="56"/>
  <c r="E21" i="36"/>
  <c r="G77" i="59"/>
  <c r="G15" i="16"/>
  <c r="E21" i="56"/>
  <c r="G13" i="72"/>
  <c r="A11" i="23"/>
  <c r="G44" i="86"/>
  <c r="G52" i="70"/>
  <c r="G110" i="67"/>
  <c r="E56" i="59"/>
  <c r="E148" i="90"/>
  <c r="G15" i="24"/>
  <c r="E18" i="36"/>
  <c r="E52" i="31"/>
  <c r="E32" i="67"/>
  <c r="G16" i="12"/>
  <c r="G9" i="63"/>
  <c r="G36" i="82"/>
  <c r="G19" i="77"/>
  <c r="E74" i="70"/>
  <c r="E51" i="49"/>
  <c r="G25" i="67"/>
  <c r="E94" i="66"/>
  <c r="G11" i="86"/>
  <c r="G10" i="87"/>
  <c r="E45" i="22"/>
  <c r="G23" i="55"/>
  <c r="E11" i="42"/>
  <c r="G15" i="49"/>
  <c r="G12" i="38"/>
  <c r="E100" i="59"/>
  <c r="E40" i="25"/>
  <c r="G27" i="88"/>
  <c r="E50" i="85"/>
  <c r="E12" i="85"/>
  <c r="G84" i="67"/>
  <c r="G74" i="70"/>
  <c r="G70" i="70"/>
  <c r="E28" i="56"/>
  <c r="E113" i="59"/>
  <c r="G57" i="72"/>
  <c r="G9" i="62"/>
  <c r="E12" i="45"/>
  <c r="E40" i="36"/>
  <c r="A15" i="72"/>
  <c r="G42" i="2"/>
  <c r="E21" i="72"/>
  <c r="E27" i="77"/>
  <c r="E17" i="84"/>
  <c r="E13" i="9"/>
  <c r="G11" i="67"/>
  <c r="A11" i="87"/>
  <c r="E32" i="21"/>
  <c r="G60" i="70"/>
  <c r="G35" i="86"/>
  <c r="G28" i="54"/>
  <c r="E13" i="85"/>
  <c r="E72" i="67"/>
  <c r="G45" i="67"/>
  <c r="G38" i="25"/>
  <c r="E115" i="67"/>
  <c r="G27" i="56"/>
  <c r="E18" i="11"/>
  <c r="G31" i="66"/>
  <c r="G12" i="70"/>
  <c r="G103" i="85"/>
  <c r="G47" i="52"/>
  <c r="G147" i="59"/>
  <c r="E15" i="52"/>
  <c r="E37" i="52"/>
  <c r="E25" i="66"/>
  <c r="G45" i="55"/>
  <c r="G12" i="35"/>
  <c r="E51" i="70"/>
  <c r="E13" i="8"/>
  <c r="G22" i="21"/>
  <c r="G11" i="46"/>
  <c r="E19" i="49"/>
  <c r="E65" i="85"/>
  <c r="E59" i="70"/>
  <c r="G30" i="86"/>
  <c r="G63" i="31"/>
  <c r="G45" i="36"/>
  <c r="E41" i="67"/>
  <c r="G57" i="22"/>
  <c r="E29" i="59"/>
  <c r="G153" i="59"/>
  <c r="E44" i="59"/>
  <c r="G80" i="67"/>
  <c r="G15" i="39"/>
  <c r="G41" i="31"/>
  <c r="E11" i="47"/>
  <c r="E83" i="66"/>
  <c r="E16" i="34"/>
  <c r="G39" i="31"/>
  <c r="G10" i="75"/>
  <c r="E17" i="77"/>
  <c r="E13" i="33"/>
  <c r="E14" i="44"/>
  <c r="E37" i="22"/>
  <c r="E23" i="17"/>
  <c r="G45" i="90"/>
  <c r="E18" i="72"/>
  <c r="E101" i="67"/>
  <c r="E53" i="2"/>
  <c r="G42" i="72"/>
  <c r="G14" i="32"/>
  <c r="G159" i="59"/>
  <c r="G25" i="56"/>
  <c r="G38" i="2"/>
  <c r="E29" i="56"/>
  <c r="E18" i="12"/>
  <c r="G35" i="29"/>
  <c r="E12" i="82"/>
  <c r="G38" i="72"/>
  <c r="G29" i="82"/>
  <c r="E32" i="49"/>
  <c r="G13" i="6"/>
  <c r="E14" i="25"/>
  <c r="E28" i="6"/>
  <c r="G115" i="59"/>
  <c r="G11" i="7"/>
  <c r="E13" i="22"/>
  <c r="G11" i="24"/>
  <c r="G24" i="22"/>
  <c r="E23" i="11"/>
  <c r="E19" i="22"/>
  <c r="G29" i="6"/>
  <c r="E10" i="11"/>
  <c r="E30" i="49"/>
  <c r="G37" i="29"/>
  <c r="A13" i="75"/>
  <c r="E11" i="3"/>
  <c r="G22" i="36"/>
  <c r="E11" i="18"/>
  <c r="G26" i="6"/>
  <c r="G35" i="52"/>
  <c r="E96" i="67"/>
  <c r="G9" i="79"/>
  <c r="G65" i="86"/>
  <c r="G53" i="72"/>
  <c r="E17" i="12"/>
  <c r="G45" i="82"/>
  <c r="E9" i="57"/>
  <c r="E26" i="77"/>
  <c r="E11" i="79"/>
  <c r="G78" i="49"/>
  <c r="E10" i="15"/>
  <c r="E11" i="67"/>
  <c r="G21" i="11"/>
  <c r="G59" i="49"/>
  <c r="G26" i="25"/>
  <c r="G21" i="31"/>
  <c r="E32" i="56"/>
  <c r="E14" i="13"/>
  <c r="G96" i="49"/>
  <c r="G13" i="59"/>
  <c r="E25" i="29"/>
  <c r="E34" i="86"/>
  <c r="G142" i="59"/>
  <c r="G9" i="17"/>
  <c r="E109" i="90"/>
  <c r="G11" i="30"/>
  <c r="E55" i="29"/>
  <c r="E19" i="30"/>
  <c r="G12" i="81"/>
  <c r="G13" i="89"/>
  <c r="E45" i="36"/>
  <c r="G77" i="85"/>
  <c r="E9" i="31"/>
  <c r="E44" i="49"/>
  <c r="E89" i="85"/>
  <c r="G52" i="59"/>
  <c r="G32" i="31"/>
  <c r="G86" i="66"/>
  <c r="G20" i="22"/>
  <c r="G10" i="61"/>
  <c r="G35" i="70"/>
  <c r="E50" i="75"/>
  <c r="G10" i="39"/>
  <c r="E99" i="49"/>
  <c r="E11" i="28"/>
  <c r="G22" i="56"/>
  <c r="E20" i="13"/>
  <c r="G9" i="3"/>
  <c r="G13" i="62"/>
  <c r="E24" i="56"/>
  <c r="G22" i="7"/>
  <c r="G18" i="33"/>
  <c r="G17" i="34"/>
  <c r="E12" i="54"/>
  <c r="E94" i="90"/>
  <c r="E88" i="66"/>
  <c r="A14" i="82"/>
  <c r="G20" i="17"/>
  <c r="E9" i="70"/>
  <c r="E28" i="35"/>
  <c r="E31" i="21"/>
  <c r="E41" i="25"/>
  <c r="G27" i="55"/>
  <c r="G13" i="39"/>
  <c r="E10" i="26"/>
  <c r="G66" i="67"/>
  <c r="G30" i="22"/>
  <c r="G107" i="66"/>
  <c r="A85" i="67"/>
  <c r="E21" i="32"/>
  <c r="E27" i="17"/>
  <c r="G67" i="85"/>
  <c r="G30" i="52"/>
  <c r="E131" i="59"/>
  <c r="G22" i="22"/>
  <c r="E30" i="32"/>
  <c r="G24" i="11"/>
  <c r="E16" i="70"/>
  <c r="E36" i="72"/>
  <c r="G24" i="85"/>
  <c r="G9" i="19"/>
  <c r="E24" i="6"/>
  <c r="G19" i="32"/>
  <c r="G99" i="90"/>
  <c r="E16" i="56"/>
  <c r="G122" i="59"/>
  <c r="E15" i="21"/>
  <c r="E54" i="72"/>
  <c r="G15" i="33"/>
  <c r="G9" i="18"/>
  <c r="G29" i="22"/>
  <c r="E80" i="66"/>
  <c r="G11" i="71"/>
  <c r="E13" i="42"/>
  <c r="E16" i="30"/>
  <c r="G97" i="67"/>
  <c r="G121" i="67"/>
  <c r="G55" i="21"/>
  <c r="G14" i="4"/>
  <c r="G13" i="13"/>
  <c r="G22" i="11"/>
  <c r="E20" i="6"/>
  <c r="G19" i="34"/>
  <c r="G83" i="67"/>
  <c r="G39" i="36"/>
  <c r="E32" i="72"/>
  <c r="G15" i="56"/>
  <c r="E16" i="6"/>
  <c r="G37" i="31"/>
  <c r="G101" i="59"/>
  <c r="G16" i="52"/>
  <c r="G30" i="31"/>
  <c r="G54" i="22"/>
  <c r="G28" i="29"/>
  <c r="G57" i="49"/>
  <c r="E46" i="36"/>
  <c r="E25" i="74"/>
  <c r="G38" i="36"/>
  <c r="G22" i="29"/>
  <c r="G31" i="88"/>
  <c r="E110" i="59"/>
  <c r="E35" i="72"/>
  <c r="E11" i="11"/>
  <c r="E15" i="35"/>
  <c r="G23" i="11"/>
  <c r="G10" i="45"/>
  <c r="G47" i="70"/>
  <c r="E42" i="31"/>
  <c r="G19" i="11"/>
  <c r="G9" i="25"/>
  <c r="E9" i="65"/>
  <c r="G15" i="17"/>
  <c r="E20" i="33"/>
  <c r="E13" i="47"/>
  <c r="G38" i="90"/>
  <c r="G20" i="86"/>
  <c r="E10" i="81"/>
  <c r="E47" i="75"/>
  <c r="G148" i="90"/>
  <c r="G163" i="90"/>
  <c r="G15" i="77"/>
  <c r="G83" i="66"/>
  <c r="E47" i="29"/>
  <c r="E29" i="88"/>
  <c r="G21" i="29"/>
  <c r="G42" i="70"/>
  <c r="E16" i="33"/>
  <c r="E40" i="82"/>
  <c r="E124" i="59"/>
  <c r="E96" i="66"/>
  <c r="G77" i="90"/>
  <c r="E77" i="85"/>
  <c r="G47" i="75"/>
  <c r="G10" i="88"/>
  <c r="G23" i="75"/>
  <c r="G16" i="64"/>
  <c r="E42" i="82"/>
  <c r="E12" i="56"/>
  <c r="E25" i="86"/>
  <c r="G106" i="66"/>
  <c r="E70" i="85"/>
  <c r="E64" i="75"/>
  <c r="E61" i="90"/>
  <c r="E47" i="67"/>
  <c r="E114" i="67"/>
  <c r="G40" i="72"/>
  <c r="E38" i="29"/>
  <c r="E27" i="52"/>
  <c r="E59" i="31"/>
  <c r="E21" i="70"/>
  <c r="E20" i="36"/>
  <c r="G21" i="66"/>
  <c r="E33" i="55"/>
  <c r="G9" i="69"/>
  <c r="E45" i="49"/>
  <c r="E21" i="67"/>
  <c r="E64" i="59"/>
  <c r="E22" i="35"/>
  <c r="E18" i="16"/>
  <c r="E28" i="82"/>
  <c r="G59" i="70"/>
  <c r="E162" i="90"/>
  <c r="E10" i="37"/>
  <c r="E44" i="82"/>
  <c r="E18" i="86"/>
  <c r="E29" i="84"/>
  <c r="E14" i="9"/>
  <c r="E34" i="49"/>
  <c r="E35" i="59"/>
  <c r="G11" i="27"/>
  <c r="G32" i="82"/>
  <c r="E11" i="55"/>
  <c r="E101" i="90"/>
  <c r="G46" i="21"/>
  <c r="E19" i="59"/>
  <c r="E38" i="90"/>
  <c r="E113" i="67"/>
  <c r="G38" i="84"/>
  <c r="G29" i="59"/>
  <c r="E102" i="85"/>
  <c r="E54" i="52"/>
  <c r="E57" i="59"/>
  <c r="G11" i="58"/>
  <c r="G106" i="59"/>
  <c r="G9" i="74"/>
  <c r="E32" i="29"/>
  <c r="E48" i="86"/>
  <c r="E117" i="67"/>
  <c r="G11" i="13"/>
  <c r="G104" i="49"/>
  <c r="E11" i="52"/>
  <c r="E10" i="3"/>
  <c r="G104" i="85"/>
  <c r="G23" i="16"/>
  <c r="E41" i="31"/>
  <c r="G158" i="59"/>
  <c r="E87" i="67"/>
  <c r="E22" i="67"/>
  <c r="G145" i="59"/>
  <c r="E53" i="36"/>
  <c r="G38" i="31"/>
  <c r="G33" i="17"/>
  <c r="G16" i="29"/>
  <c r="G14" i="16"/>
  <c r="E97" i="90"/>
  <c r="G16" i="59"/>
  <c r="E35" i="21"/>
  <c r="G23" i="38"/>
  <c r="G44" i="85"/>
  <c r="G31" i="52"/>
  <c r="G37" i="49"/>
  <c r="E10" i="70"/>
  <c r="G30" i="66"/>
  <c r="G10" i="81"/>
  <c r="A90" i="66"/>
  <c r="A104" i="66" s="1"/>
  <c r="G85" i="90"/>
  <c r="E95" i="59"/>
  <c r="G56" i="90"/>
  <c r="G24" i="70"/>
  <c r="E17" i="49"/>
  <c r="A13" i="90"/>
  <c r="E9" i="8"/>
  <c r="E55" i="22"/>
  <c r="G11" i="49"/>
  <c r="E63" i="67"/>
  <c r="E66" i="59"/>
  <c r="G21" i="13"/>
  <c r="E49" i="36"/>
  <c r="G36" i="49"/>
  <c r="G21" i="84"/>
  <c r="E18" i="34"/>
  <c r="E39" i="90"/>
  <c r="E16" i="74"/>
  <c r="E61" i="75"/>
  <c r="E12" i="11"/>
  <c r="E11" i="16"/>
  <c r="G77" i="67"/>
  <c r="E46" i="59"/>
  <c r="G24" i="59"/>
  <c r="G59" i="72"/>
  <c r="E25" i="85"/>
  <c r="G18" i="32"/>
  <c r="G54" i="67"/>
  <c r="G30" i="21"/>
  <c r="E27" i="70"/>
  <c r="E69" i="86"/>
  <c r="E11" i="21"/>
  <c r="G11" i="18"/>
  <c r="G10" i="56"/>
  <c r="G10" i="78"/>
  <c r="G65" i="90"/>
  <c r="E17" i="29"/>
  <c r="E21" i="74"/>
  <c r="G14" i="56"/>
  <c r="G66" i="66"/>
  <c r="G118" i="59"/>
  <c r="G29" i="17"/>
  <c r="A13" i="6"/>
  <c r="E80" i="67"/>
  <c r="G61" i="22"/>
  <c r="E113" i="66"/>
  <c r="G17" i="56"/>
  <c r="E15" i="84"/>
  <c r="E22" i="90"/>
  <c r="G38" i="49"/>
  <c r="E9" i="61"/>
  <c r="G13" i="28"/>
  <c r="E21" i="55"/>
  <c r="G35" i="25"/>
  <c r="E51" i="2"/>
  <c r="E105" i="90"/>
  <c r="G13" i="35"/>
  <c r="A19" i="85"/>
  <c r="G24" i="49"/>
  <c r="G12" i="17"/>
  <c r="E50" i="2"/>
  <c r="G55" i="22"/>
  <c r="E18" i="7"/>
  <c r="E37" i="70"/>
  <c r="G22" i="82"/>
  <c r="E33" i="31"/>
  <c r="E43" i="75"/>
  <c r="E20" i="70"/>
  <c r="E56" i="72"/>
  <c r="E17" i="13"/>
  <c r="E47" i="52"/>
  <c r="E17" i="33"/>
  <c r="G36" i="25"/>
  <c r="G53" i="36"/>
  <c r="E13" i="30"/>
  <c r="G13" i="58"/>
  <c r="G18" i="30"/>
  <c r="G46" i="29"/>
  <c r="G34" i="56"/>
  <c r="E144" i="90"/>
  <c r="G45" i="86"/>
  <c r="G35" i="2"/>
  <c r="G32" i="49"/>
  <c r="E32" i="66"/>
  <c r="G91" i="49"/>
  <c r="E9" i="12"/>
  <c r="G15" i="4"/>
  <c r="G52" i="85"/>
  <c r="E48" i="72"/>
  <c r="E15" i="56"/>
  <c r="E32" i="36"/>
  <c r="G13" i="32"/>
  <c r="G12" i="18"/>
  <c r="G17" i="65"/>
  <c r="A157" i="90"/>
  <c r="E15" i="34"/>
  <c r="E15" i="2"/>
  <c r="E43" i="25"/>
  <c r="E11" i="57"/>
  <c r="A11" i="22"/>
  <c r="E43" i="22"/>
  <c r="E66" i="70"/>
  <c r="G13" i="21"/>
  <c r="E10" i="52"/>
  <c r="E41" i="29"/>
  <c r="G13" i="38"/>
  <c r="G11" i="16"/>
  <c r="E10" i="49"/>
  <c r="E22" i="52"/>
  <c r="G11" i="10"/>
  <c r="G60" i="22"/>
  <c r="G11" i="82"/>
  <c r="E77" i="49"/>
  <c r="G13" i="23"/>
  <c r="E10" i="66"/>
  <c r="G15" i="13"/>
  <c r="E35" i="90"/>
  <c r="G10" i="42"/>
  <c r="G48" i="21"/>
  <c r="G26" i="32"/>
  <c r="G47" i="22"/>
  <c r="G74" i="85"/>
  <c r="E28" i="31"/>
  <c r="E100" i="66"/>
  <c r="G22" i="16"/>
  <c r="G17" i="17"/>
  <c r="G10" i="74"/>
  <c r="G33" i="31"/>
  <c r="E37" i="25"/>
  <c r="E14" i="7"/>
  <c r="G24" i="82"/>
  <c r="G91" i="85"/>
  <c r="E10" i="38"/>
  <c r="G24" i="30"/>
  <c r="G23" i="7"/>
  <c r="E19" i="6"/>
  <c r="E40" i="72"/>
  <c r="A13" i="37"/>
  <c r="G22" i="75"/>
  <c r="G12" i="47"/>
  <c r="A11" i="30"/>
  <c r="E13" i="13"/>
  <c r="E55" i="49"/>
  <c r="G48" i="59"/>
  <c r="G12" i="12"/>
  <c r="G69" i="66"/>
  <c r="G45" i="49"/>
  <c r="G40" i="49"/>
  <c r="A13" i="30"/>
  <c r="G18" i="12"/>
  <c r="E12" i="4"/>
  <c r="G11" i="4"/>
  <c r="E20" i="56"/>
  <c r="G117" i="90"/>
  <c r="G103" i="49"/>
  <c r="G22" i="72"/>
  <c r="G28" i="59"/>
  <c r="E32" i="77"/>
  <c r="E42" i="52"/>
  <c r="A13" i="5"/>
  <c r="G37" i="2"/>
  <c r="E22" i="70"/>
  <c r="E67" i="59"/>
  <c r="G14" i="69"/>
  <c r="E30" i="84"/>
  <c r="E10" i="31"/>
  <c r="G65" i="67"/>
  <c r="E10" i="17"/>
  <c r="E12" i="36"/>
  <c r="G107" i="49"/>
  <c r="A11" i="18"/>
  <c r="E27" i="32"/>
  <c r="G20" i="29"/>
  <c r="G27" i="49"/>
  <c r="E13" i="87"/>
  <c r="E25" i="67"/>
  <c r="E11" i="27"/>
  <c r="E22" i="2"/>
  <c r="G51" i="49"/>
  <c r="G63" i="49"/>
  <c r="G21" i="34"/>
  <c r="E18" i="56"/>
  <c r="E96" i="49"/>
  <c r="E13" i="36"/>
  <c r="A11" i="28"/>
  <c r="E25" i="32"/>
  <c r="G26" i="55"/>
  <c r="G29" i="66"/>
  <c r="E9" i="40"/>
  <c r="E11" i="17"/>
  <c r="E15" i="24"/>
  <c r="E45" i="2"/>
  <c r="E153" i="59"/>
  <c r="E69" i="67"/>
  <c r="G10" i="82"/>
  <c r="E49" i="22"/>
  <c r="E11" i="56"/>
  <c r="G40" i="31"/>
  <c r="G49" i="31"/>
  <c r="E11" i="37"/>
  <c r="A11" i="64"/>
  <c r="G28" i="30"/>
  <c r="E13" i="70"/>
  <c r="E21" i="31"/>
  <c r="E43" i="31"/>
  <c r="E22" i="16"/>
  <c r="G44" i="36"/>
  <c r="E22" i="17"/>
  <c r="E34" i="90"/>
  <c r="G39" i="55"/>
  <c r="G37" i="52"/>
  <c r="G62" i="36"/>
  <c r="G53" i="86"/>
  <c r="E9" i="43"/>
  <c r="G123" i="67"/>
  <c r="E12" i="18"/>
  <c r="G54" i="52"/>
  <c r="E25" i="49"/>
  <c r="G23" i="59"/>
  <c r="E77" i="59"/>
  <c r="G14" i="33"/>
  <c r="G53" i="21"/>
  <c r="G68" i="75"/>
  <c r="E20" i="11"/>
  <c r="G14" i="13"/>
  <c r="E13" i="31"/>
  <c r="G17" i="67"/>
  <c r="G14" i="39"/>
  <c r="E36" i="30"/>
  <c r="G38" i="22"/>
  <c r="E22" i="11"/>
  <c r="E15" i="75"/>
  <c r="G15" i="52"/>
  <c r="E99" i="59"/>
  <c r="E9" i="16"/>
  <c r="E34" i="29"/>
  <c r="G40" i="70"/>
  <c r="E11" i="2"/>
  <c r="E37" i="2"/>
  <c r="G22" i="35"/>
  <c r="G42" i="36"/>
  <c r="G57" i="36"/>
  <c r="G61" i="59"/>
  <c r="E24" i="21"/>
  <c r="G26" i="82"/>
  <c r="G9" i="87"/>
  <c r="E12" i="33"/>
  <c r="E36" i="66"/>
  <c r="G9" i="16"/>
  <c r="G90" i="85"/>
  <c r="G47" i="21"/>
  <c r="G43" i="2"/>
  <c r="E9" i="29"/>
  <c r="E44" i="67"/>
  <c r="A11" i="57"/>
  <c r="E35" i="22"/>
  <c r="E10" i="69"/>
  <c r="E11" i="30"/>
  <c r="G19" i="17"/>
  <c r="G10" i="59"/>
  <c r="A21" i="66"/>
  <c r="G31" i="31"/>
  <c r="G10" i="65"/>
  <c r="G13" i="36"/>
  <c r="G44" i="49"/>
  <c r="E9" i="39"/>
  <c r="E12" i="23"/>
  <c r="G13" i="57"/>
  <c r="G32" i="22"/>
  <c r="E17" i="35"/>
  <c r="E56" i="67"/>
  <c r="G29" i="54"/>
  <c r="G58" i="75"/>
  <c r="E46" i="70"/>
  <c r="E17" i="4"/>
  <c r="E9" i="56"/>
  <c r="G94" i="85"/>
  <c r="E50" i="52"/>
  <c r="E10" i="51"/>
  <c r="E38" i="70"/>
  <c r="G52" i="55"/>
  <c r="G56" i="52"/>
  <c r="E149" i="90"/>
  <c r="G49" i="22"/>
  <c r="G22" i="31"/>
  <c r="E13" i="62"/>
  <c r="G49" i="49"/>
  <c r="G46" i="49"/>
  <c r="E34" i="52"/>
  <c r="G21" i="35"/>
  <c r="E47" i="86"/>
  <c r="A11" i="12"/>
  <c r="E16" i="4"/>
  <c r="E79" i="59"/>
  <c r="G11" i="59"/>
  <c r="E19" i="2"/>
  <c r="G15" i="7"/>
  <c r="G13" i="44"/>
  <c r="G25" i="17"/>
  <c r="G13" i="8"/>
  <c r="G10" i="7"/>
  <c r="E86" i="70"/>
  <c r="E29" i="17"/>
  <c r="G14" i="38"/>
  <c r="E88" i="67"/>
  <c r="G30" i="30"/>
  <c r="E15" i="55"/>
  <c r="G14" i="37"/>
  <c r="G12" i="57"/>
  <c r="G9" i="9"/>
  <c r="G11" i="45"/>
  <c r="E53" i="31"/>
  <c r="G21" i="85"/>
  <c r="E11" i="61"/>
  <c r="A17" i="59"/>
  <c r="E14" i="49"/>
  <c r="G46" i="36"/>
  <c r="E105" i="49"/>
  <c r="G52" i="31"/>
  <c r="E15" i="31"/>
  <c r="G21" i="25"/>
  <c r="E12" i="21"/>
  <c r="G14" i="62"/>
  <c r="E55" i="66"/>
  <c r="G28" i="66"/>
  <c r="E39" i="49"/>
  <c r="E23" i="30"/>
  <c r="A11" i="47"/>
  <c r="G67" i="86"/>
  <c r="E23" i="75"/>
  <c r="E35" i="55"/>
  <c r="E16" i="59"/>
  <c r="E16" i="31"/>
  <c r="G26" i="75"/>
  <c r="G50" i="52"/>
  <c r="E10" i="48"/>
  <c r="G17" i="22"/>
  <c r="E55" i="36"/>
  <c r="G62" i="22"/>
  <c r="G41" i="2"/>
  <c r="E9" i="79"/>
  <c r="G10" i="12"/>
  <c r="E18" i="22"/>
  <c r="E12" i="49"/>
  <c r="G11" i="81"/>
  <c r="G20" i="35"/>
  <c r="G13" i="65"/>
  <c r="A11" i="8"/>
  <c r="G27" i="59"/>
  <c r="E59" i="59"/>
  <c r="E15" i="33"/>
  <c r="G12" i="52"/>
  <c r="E19" i="75"/>
  <c r="G12" i="49"/>
  <c r="G12" i="2"/>
  <c r="E9" i="19"/>
  <c r="G19" i="13"/>
  <c r="E15" i="22"/>
  <c r="G42" i="67"/>
  <c r="G150" i="59"/>
  <c r="E60" i="22"/>
  <c r="G56" i="31"/>
  <c r="E68" i="66"/>
  <c r="G46" i="84"/>
  <c r="E39" i="85"/>
  <c r="E61" i="52"/>
  <c r="G20" i="38"/>
  <c r="E18" i="35"/>
  <c r="G10" i="21"/>
  <c r="E41" i="2"/>
  <c r="G35" i="31"/>
  <c r="E70" i="49"/>
  <c r="G22" i="30"/>
  <c r="E10" i="75"/>
  <c r="E26" i="2"/>
  <c r="E11" i="6"/>
  <c r="E29" i="29"/>
  <c r="G72" i="49"/>
  <c r="E13" i="21"/>
  <c r="E15" i="32"/>
  <c r="G102" i="49"/>
  <c r="E53" i="67"/>
  <c r="E14" i="54"/>
  <c r="G17" i="12"/>
  <c r="E20" i="52"/>
  <c r="G26" i="29"/>
  <c r="E149" i="59"/>
  <c r="E20" i="31"/>
  <c r="E34" i="56"/>
  <c r="G9" i="54"/>
  <c r="G16" i="56"/>
  <c r="G53" i="31"/>
  <c r="G29" i="2"/>
  <c r="E26" i="6"/>
  <c r="E49" i="21"/>
  <c r="E15" i="83"/>
  <c r="G14" i="24"/>
  <c r="E13" i="57"/>
  <c r="E22" i="55"/>
  <c r="G23" i="49"/>
  <c r="G17" i="52"/>
  <c r="G161" i="90"/>
  <c r="G81" i="67"/>
  <c r="G12" i="23"/>
  <c r="E138" i="59"/>
  <c r="E26" i="67"/>
  <c r="E10" i="67"/>
  <c r="E54" i="2"/>
  <c r="G87" i="59"/>
  <c r="G20" i="25"/>
  <c r="G85" i="66"/>
  <c r="A11" i="32"/>
  <c r="G10" i="52"/>
  <c r="G14" i="23"/>
  <c r="G64" i="75"/>
  <c r="E33" i="17"/>
  <c r="E41" i="49"/>
  <c r="E49" i="2"/>
  <c r="G84" i="59"/>
  <c r="G14" i="22"/>
  <c r="G24" i="56"/>
  <c r="E38" i="59"/>
  <c r="E60" i="59"/>
  <c r="A11" i="34"/>
  <c r="E68" i="49"/>
  <c r="G158" i="90"/>
  <c r="E41" i="70"/>
  <c r="G15" i="32"/>
  <c r="G58" i="29"/>
  <c r="G39" i="67"/>
  <c r="E50" i="66"/>
  <c r="G13" i="87"/>
  <c r="G42" i="49"/>
  <c r="E13" i="52"/>
  <c r="G57" i="67"/>
  <c r="E24" i="35"/>
  <c r="E105" i="67"/>
  <c r="E21" i="29"/>
  <c r="E16" i="2"/>
  <c r="G19" i="56"/>
  <c r="G27" i="25"/>
  <c r="E83" i="49"/>
  <c r="E23" i="74"/>
  <c r="E14" i="31"/>
  <c r="G45" i="21"/>
  <c r="G51" i="55"/>
  <c r="A11" i="4"/>
  <c r="E121" i="59"/>
  <c r="E24" i="32"/>
  <c r="G116" i="67"/>
  <c r="G15" i="31"/>
  <c r="E9" i="4"/>
  <c r="G13" i="47"/>
  <c r="G9" i="41"/>
  <c r="G28" i="72"/>
  <c r="E10" i="14"/>
  <c r="E46" i="31"/>
  <c r="E16" i="66"/>
  <c r="E11" i="49"/>
  <c r="E48" i="29"/>
  <c r="E23" i="4"/>
  <c r="G16" i="67"/>
  <c r="E20" i="4"/>
  <c r="E24" i="2"/>
  <c r="E24" i="31"/>
  <c r="E116" i="59"/>
  <c r="E10" i="54"/>
  <c r="G51" i="72"/>
  <c r="E19" i="34"/>
  <c r="E82" i="49"/>
  <c r="G43" i="84"/>
  <c r="E54" i="67"/>
  <c r="G19" i="84"/>
  <c r="G10" i="46"/>
  <c r="E26" i="32"/>
  <c r="E85" i="70"/>
  <c r="G54" i="36"/>
  <c r="E19" i="70"/>
  <c r="G12" i="32"/>
  <c r="E79" i="49"/>
  <c r="G44" i="2"/>
  <c r="G43" i="82"/>
  <c r="G103" i="66"/>
  <c r="G11" i="25"/>
  <c r="G11" i="42"/>
  <c r="G10" i="16"/>
  <c r="G105" i="85"/>
  <c r="E27" i="55"/>
  <c r="G20" i="6"/>
  <c r="G9" i="55"/>
  <c r="G16" i="11"/>
  <c r="A11" i="31"/>
  <c r="E11" i="65"/>
  <c r="E13" i="89"/>
  <c r="E11" i="39"/>
  <c r="E27" i="88"/>
  <c r="E64" i="66"/>
  <c r="E35" i="66"/>
  <c r="E36" i="52"/>
  <c r="E21" i="38"/>
  <c r="E24" i="49"/>
  <c r="E14" i="70"/>
  <c r="G42" i="84"/>
  <c r="E128" i="59"/>
  <c r="E90" i="67"/>
  <c r="E11" i="35"/>
  <c r="E26" i="88"/>
  <c r="G65" i="85"/>
  <c r="E43" i="90"/>
  <c r="G25" i="59"/>
  <c r="E30" i="86"/>
  <c r="E66" i="86"/>
  <c r="G85" i="59"/>
  <c r="G28" i="75"/>
  <c r="E36" i="49"/>
  <c r="E68" i="90"/>
  <c r="E10" i="65"/>
  <c r="E79" i="66"/>
  <c r="G15" i="44"/>
  <c r="G41" i="49"/>
  <c r="E139" i="90"/>
  <c r="G23" i="72"/>
  <c r="E41" i="66"/>
  <c r="G11" i="72"/>
  <c r="G86" i="59"/>
  <c r="E83" i="67"/>
  <c r="E36" i="56"/>
  <c r="E41" i="75"/>
  <c r="E39" i="86"/>
  <c r="E36" i="22"/>
  <c r="G57" i="66"/>
  <c r="E38" i="75"/>
  <c r="G49" i="70"/>
  <c r="G51" i="90"/>
  <c r="G80" i="49"/>
  <c r="G34" i="66"/>
  <c r="E151" i="59"/>
  <c r="G86" i="49"/>
  <c r="E65" i="75"/>
  <c r="E23" i="49"/>
  <c r="G43" i="36"/>
  <c r="E14" i="23"/>
  <c r="E14" i="33"/>
  <c r="G25" i="32"/>
  <c r="E60" i="66"/>
  <c r="G27" i="30"/>
  <c r="G24" i="55"/>
  <c r="G16" i="4"/>
  <c r="G17" i="36"/>
  <c r="E24" i="29"/>
  <c r="G44" i="55"/>
  <c r="G79" i="85"/>
  <c r="G22" i="66"/>
  <c r="E35" i="77"/>
  <c r="G73" i="90"/>
  <c r="G115" i="90"/>
  <c r="G35" i="75"/>
  <c r="G70" i="59"/>
  <c r="E29" i="67"/>
  <c r="G54" i="31"/>
  <c r="G18" i="6"/>
  <c r="G39" i="29"/>
  <c r="E9" i="36"/>
  <c r="E22" i="75"/>
  <c r="G53" i="70"/>
  <c r="E43" i="21"/>
  <c r="E173" i="90"/>
  <c r="E168" i="90"/>
  <c r="G10" i="86"/>
  <c r="G48" i="75"/>
  <c r="G26" i="30"/>
  <c r="G9" i="83"/>
  <c r="G18" i="72"/>
  <c r="G9" i="76"/>
  <c r="G10" i="83"/>
  <c r="E58" i="70"/>
  <c r="E14" i="85"/>
  <c r="G12" i="55"/>
  <c r="G69" i="75"/>
  <c r="G51" i="21"/>
  <c r="G9" i="34"/>
  <c r="E15" i="6"/>
  <c r="E18" i="54"/>
  <c r="E39" i="55"/>
  <c r="G41" i="85"/>
  <c r="E21" i="82"/>
  <c r="E29" i="2"/>
  <c r="G98" i="90"/>
  <c r="E70" i="67"/>
  <c r="G48" i="52"/>
  <c r="G41" i="66"/>
  <c r="E25" i="52"/>
  <c r="G11" i="29"/>
  <c r="E63" i="31"/>
  <c r="G66" i="85"/>
  <c r="G28" i="36"/>
  <c r="G82" i="67"/>
  <c r="G36" i="66"/>
  <c r="G167" i="90"/>
  <c r="G9" i="4"/>
  <c r="E11" i="62"/>
  <c r="G27" i="77"/>
  <c r="E29" i="49"/>
  <c r="E16" i="17"/>
  <c r="G41" i="25"/>
  <c r="E60" i="70"/>
  <c r="G33" i="30"/>
  <c r="E22" i="74"/>
  <c r="E54" i="66"/>
  <c r="G27" i="21"/>
  <c r="G21" i="30"/>
  <c r="G13" i="29"/>
  <c r="G23" i="52"/>
  <c r="G28" i="32"/>
  <c r="G131" i="90"/>
  <c r="G28" i="17"/>
  <c r="G54" i="49"/>
  <c r="G43" i="59"/>
  <c r="G17" i="6"/>
  <c r="E27" i="85"/>
  <c r="E10" i="5"/>
  <c r="E53" i="21"/>
  <c r="G12" i="90"/>
  <c r="G24" i="86"/>
  <c r="E13" i="6"/>
  <c r="E135" i="59"/>
  <c r="E27" i="35"/>
  <c r="G19" i="30"/>
  <c r="G108" i="67"/>
  <c r="G10" i="14"/>
  <c r="E58" i="36"/>
  <c r="G16" i="62"/>
  <c r="G37" i="75"/>
  <c r="E52" i="70"/>
  <c r="G56" i="22"/>
  <c r="E14" i="62"/>
  <c r="E45" i="75"/>
  <c r="E25" i="54"/>
  <c r="E42" i="21"/>
  <c r="E74" i="85"/>
  <c r="G72" i="70"/>
  <c r="A11" i="38"/>
  <c r="E11" i="24"/>
  <c r="E24" i="30"/>
  <c r="G42" i="21"/>
  <c r="G16" i="55"/>
  <c r="G81" i="49"/>
  <c r="E27" i="29"/>
  <c r="G47" i="31"/>
  <c r="E14" i="52"/>
  <c r="E9" i="6"/>
  <c r="E132" i="90"/>
  <c r="E16" i="62"/>
  <c r="E99" i="66"/>
  <c r="G49" i="29"/>
  <c r="G55" i="67"/>
  <c r="E10" i="9"/>
  <c r="E36" i="29"/>
  <c r="E97" i="85"/>
  <c r="E63" i="22"/>
  <c r="G38" i="70"/>
  <c r="G24" i="25"/>
  <c r="E35" i="29"/>
  <c r="G28" i="35"/>
  <c r="G68" i="49"/>
  <c r="G19" i="90"/>
  <c r="E23" i="56"/>
  <c r="G62" i="70"/>
  <c r="G58" i="72"/>
  <c r="E12" i="30"/>
  <c r="E83" i="59"/>
  <c r="G11" i="52"/>
  <c r="E19" i="35"/>
  <c r="G20" i="74"/>
  <c r="G12" i="4"/>
  <c r="G13" i="56"/>
  <c r="G109" i="49"/>
  <c r="E12" i="25"/>
  <c r="E10" i="62"/>
  <c r="E10" i="74"/>
  <c r="E44" i="66"/>
  <c r="G58" i="66"/>
  <c r="E54" i="22"/>
  <c r="G152" i="90"/>
  <c r="G79" i="59"/>
  <c r="G16" i="65"/>
  <c r="E9" i="26"/>
  <c r="E24" i="54"/>
  <c r="G19" i="70"/>
  <c r="G43" i="31"/>
  <c r="A11" i="21"/>
  <c r="E26" i="66"/>
  <c r="A11" i="52"/>
  <c r="G24" i="6"/>
  <c r="E10" i="36"/>
  <c r="E30" i="52"/>
  <c r="E33" i="30"/>
  <c r="E24" i="11"/>
  <c r="E28" i="25"/>
  <c r="G47" i="29"/>
  <c r="G30" i="17"/>
  <c r="G49" i="90"/>
  <c r="G12" i="54"/>
  <c r="E159" i="59"/>
  <c r="G16" i="36"/>
  <c r="G82" i="85"/>
  <c r="E12" i="7"/>
  <c r="E18" i="52"/>
  <c r="G54" i="29"/>
  <c r="E40" i="29"/>
  <c r="E9" i="81"/>
  <c r="E15" i="62"/>
  <c r="G111" i="90"/>
  <c r="G11" i="88"/>
  <c r="E31" i="85"/>
  <c r="G25" i="30"/>
  <c r="G54" i="2"/>
  <c r="E9" i="30"/>
  <c r="E105" i="59"/>
  <c r="G55" i="70"/>
  <c r="E16" i="22"/>
  <c r="G111" i="59"/>
  <c r="G20" i="56"/>
  <c r="E19" i="11"/>
  <c r="E24" i="82"/>
  <c r="G13" i="7"/>
  <c r="E22" i="7"/>
  <c r="E120" i="67"/>
  <c r="E43" i="29"/>
  <c r="E61" i="22"/>
  <c r="G44" i="82"/>
  <c r="E155" i="59"/>
  <c r="E50" i="72"/>
  <c r="E20" i="17"/>
  <c r="G21" i="70"/>
  <c r="E91" i="59"/>
  <c r="E36" i="59"/>
  <c r="G147" i="90"/>
  <c r="G27" i="11"/>
  <c r="E61" i="66"/>
  <c r="G9" i="49"/>
  <c r="G45" i="29"/>
  <c r="E42" i="70"/>
  <c r="E55" i="59"/>
  <c r="E17" i="90"/>
  <c r="E10" i="13"/>
  <c r="G9" i="65"/>
  <c r="G20" i="82"/>
  <c r="G17" i="13"/>
  <c r="E9" i="63"/>
  <c r="E11" i="9"/>
  <c r="E18" i="32"/>
  <c r="E23" i="2"/>
  <c r="G11" i="12"/>
  <c r="G21" i="4"/>
  <c r="E124" i="66"/>
  <c r="A11" i="25"/>
  <c r="E16" i="54"/>
  <c r="E9" i="48"/>
  <c r="E60" i="52"/>
  <c r="G29" i="72"/>
  <c r="E28" i="49"/>
  <c r="G29" i="49"/>
  <c r="E70" i="66"/>
  <c r="E49" i="66"/>
  <c r="G51" i="75"/>
  <c r="G105" i="90"/>
  <c r="A11" i="2"/>
  <c r="E66" i="66"/>
  <c r="G63" i="67"/>
  <c r="E45" i="85"/>
  <c r="G64" i="59"/>
  <c r="G29" i="90"/>
  <c r="E29" i="25"/>
  <c r="A11" i="17"/>
  <c r="E30" i="66"/>
  <c r="E101" i="49"/>
  <c r="G33" i="84"/>
  <c r="G70" i="66"/>
  <c r="G33" i="56"/>
  <c r="E33" i="59"/>
  <c r="E30" i="55"/>
  <c r="G50" i="72"/>
  <c r="G95" i="49"/>
  <c r="E39" i="77"/>
  <c r="E36" i="84"/>
  <c r="E25" i="31"/>
  <c r="G12" i="62"/>
  <c r="E11" i="5"/>
  <c r="G13" i="67"/>
  <c r="E19" i="55"/>
  <c r="G36" i="31"/>
  <c r="G26" i="52"/>
  <c r="A11" i="77"/>
  <c r="E55" i="52"/>
  <c r="E74" i="59"/>
  <c r="G50" i="21"/>
  <c r="G13" i="9"/>
  <c r="G12" i="88"/>
  <c r="E71" i="59"/>
  <c r="E12" i="22"/>
  <c r="E9" i="44"/>
  <c r="G26" i="31"/>
  <c r="G33" i="90"/>
  <c r="E23" i="86"/>
  <c r="E88" i="49"/>
  <c r="E18" i="85"/>
  <c r="G19" i="36"/>
  <c r="G62" i="75"/>
  <c r="G15" i="25"/>
  <c r="G21" i="75"/>
  <c r="G32" i="88"/>
  <c r="G56" i="36"/>
  <c r="E10" i="46"/>
  <c r="G12" i="72"/>
  <c r="G9" i="33"/>
  <c r="E40" i="66"/>
  <c r="G88" i="70"/>
  <c r="E30" i="59"/>
  <c r="G18" i="25"/>
  <c r="G10" i="80"/>
  <c r="G67" i="70"/>
  <c r="G53" i="66"/>
  <c r="E103" i="59"/>
  <c r="G36" i="22"/>
  <c r="E45" i="31"/>
  <c r="G25" i="6"/>
  <c r="E14" i="36"/>
  <c r="E14" i="17"/>
  <c r="G35" i="21"/>
  <c r="E14" i="56"/>
  <c r="G30" i="49"/>
  <c r="G71" i="86"/>
  <c r="E14" i="55"/>
  <c r="G29" i="55"/>
  <c r="G11" i="28"/>
  <c r="G24" i="29"/>
  <c r="E15" i="8"/>
  <c r="E15" i="66"/>
  <c r="G52" i="2"/>
  <c r="E12" i="52"/>
  <c r="E23" i="55"/>
  <c r="G19" i="75"/>
  <c r="G59" i="36"/>
  <c r="E9" i="21"/>
  <c r="E10" i="30"/>
  <c r="E54" i="36"/>
  <c r="G80" i="70"/>
  <c r="E47" i="22"/>
  <c r="E46" i="66"/>
  <c r="G29" i="30"/>
  <c r="E21" i="54"/>
  <c r="G11" i="39"/>
  <c r="E52" i="29"/>
  <c r="E13" i="35"/>
  <c r="E15" i="4"/>
  <c r="E28" i="75"/>
  <c r="E26" i="21"/>
  <c r="G107" i="59"/>
  <c r="E30" i="77"/>
  <c r="G96" i="59"/>
  <c r="G18" i="59"/>
  <c r="E104" i="49"/>
  <c r="E19" i="54"/>
  <c r="E102" i="59"/>
  <c r="E27" i="22"/>
  <c r="G32" i="70"/>
  <c r="G14" i="6"/>
  <c r="E14" i="21"/>
  <c r="G111" i="67"/>
  <c r="G40" i="36"/>
  <c r="G23" i="74"/>
  <c r="G31" i="70"/>
  <c r="G22" i="32"/>
  <c r="E26" i="31"/>
  <c r="G36" i="29"/>
  <c r="A11" i="16"/>
  <c r="G34" i="52"/>
  <c r="E160" i="59"/>
  <c r="G11" i="31"/>
  <c r="G9" i="86"/>
  <c r="G47" i="55"/>
  <c r="G11" i="69"/>
  <c r="E26" i="54"/>
  <c r="G82" i="49"/>
  <c r="G33" i="2"/>
  <c r="G30" i="32"/>
  <c r="E13" i="86"/>
  <c r="E29" i="52"/>
  <c r="G38" i="55"/>
  <c r="E30" i="36"/>
  <c r="G18" i="34"/>
  <c r="G41" i="29"/>
  <c r="E31" i="67"/>
  <c r="G29" i="36"/>
  <c r="E40" i="67"/>
  <c r="E23" i="35"/>
  <c r="E62" i="22"/>
  <c r="E48" i="21"/>
  <c r="G67" i="49"/>
  <c r="E28" i="22"/>
  <c r="E19" i="21"/>
  <c r="G45" i="25"/>
  <c r="G43" i="21"/>
  <c r="E39" i="21"/>
  <c r="G20" i="11"/>
  <c r="G17" i="33"/>
  <c r="E68" i="59"/>
  <c r="G58" i="52"/>
  <c r="E15" i="45"/>
  <c r="G39" i="82"/>
  <c r="G15" i="54"/>
  <c r="E22" i="54"/>
  <c r="E40" i="21"/>
  <c r="E29" i="75"/>
  <c r="G17" i="54"/>
  <c r="E46" i="22"/>
  <c r="E47" i="49"/>
  <c r="G39" i="66"/>
  <c r="G50" i="2"/>
  <c r="E9" i="45"/>
  <c r="G26" i="17"/>
  <c r="E16" i="55"/>
  <c r="E31" i="55"/>
  <c r="E41" i="21"/>
  <c r="G95" i="90"/>
  <c r="G46" i="66"/>
  <c r="G15" i="37"/>
  <c r="G60" i="29"/>
  <c r="E11" i="25"/>
  <c r="G38" i="56"/>
  <c r="E28" i="54"/>
  <c r="E16" i="11"/>
  <c r="E42" i="2"/>
  <c r="G60" i="49"/>
  <c r="E10" i="59"/>
  <c r="G20" i="16"/>
  <c r="E44" i="25"/>
  <c r="G62" i="67"/>
  <c r="E18" i="74"/>
  <c r="E35" i="31"/>
  <c r="G10" i="28"/>
  <c r="G15" i="75"/>
  <c r="G22" i="2"/>
  <c r="E25" i="17"/>
  <c r="E13" i="67"/>
  <c r="E12" i="6"/>
  <c r="G51" i="22"/>
  <c r="E31" i="31"/>
  <c r="G19" i="31"/>
  <c r="G10" i="24"/>
  <c r="E43" i="2"/>
  <c r="G11" i="62"/>
  <c r="G13" i="70"/>
  <c r="E28" i="2"/>
  <c r="E11" i="19"/>
  <c r="G108" i="49"/>
  <c r="E17" i="31"/>
  <c r="G76" i="59"/>
  <c r="E17" i="25"/>
  <c r="E91" i="49"/>
  <c r="E32" i="55"/>
  <c r="A11" i="45"/>
  <c r="E66" i="49"/>
  <c r="E12" i="17"/>
  <c r="A13" i="83"/>
  <c r="E10" i="21"/>
  <c r="G9" i="88"/>
  <c r="E45" i="21"/>
  <c r="E28" i="36"/>
  <c r="G13" i="84"/>
  <c r="E29" i="85"/>
  <c r="G139" i="90"/>
  <c r="G41" i="84"/>
  <c r="G27" i="82"/>
  <c r="G35" i="66"/>
  <c r="E172" i="90"/>
  <c r="E127" i="90"/>
  <c r="G173" i="90"/>
  <c r="E53" i="85"/>
  <c r="E10" i="89"/>
  <c r="E10" i="83"/>
  <c r="E25" i="70"/>
  <c r="G63" i="70"/>
  <c r="G27" i="52"/>
  <c r="G33" i="77"/>
  <c r="G11" i="79"/>
  <c r="E71" i="85"/>
  <c r="G27" i="72"/>
  <c r="E61" i="86"/>
  <c r="G34" i="55"/>
  <c r="G18" i="54"/>
  <c r="G25" i="82"/>
  <c r="E104" i="59"/>
  <c r="G80" i="85"/>
  <c r="G25" i="21"/>
  <c r="E26" i="11"/>
  <c r="G16" i="30"/>
  <c r="G19" i="49"/>
  <c r="G84" i="85"/>
  <c r="G53" i="52"/>
  <c r="E9" i="74"/>
  <c r="G13" i="52"/>
  <c r="E36" i="21"/>
  <c r="G23" i="31"/>
  <c r="E114" i="59"/>
  <c r="E86" i="66"/>
  <c r="E37" i="84"/>
  <c r="G15" i="64"/>
  <c r="E72" i="70"/>
  <c r="G25" i="66"/>
  <c r="G36" i="2"/>
  <c r="G143" i="59"/>
  <c r="E31" i="75"/>
  <c r="E50" i="36"/>
  <c r="G81" i="90"/>
  <c r="E11" i="76"/>
  <c r="G20" i="90"/>
  <c r="G9" i="75"/>
  <c r="E32" i="70"/>
  <c r="E98" i="49"/>
  <c r="G97" i="66"/>
  <c r="G18" i="85"/>
  <c r="E15" i="11"/>
  <c r="E36" i="36"/>
  <c r="G15" i="29"/>
  <c r="G51" i="31"/>
  <c r="G12" i="21"/>
  <c r="G34" i="77"/>
  <c r="G50" i="29"/>
  <c r="G44" i="66"/>
  <c r="E22" i="22"/>
  <c r="G20" i="72"/>
  <c r="G18" i="49"/>
  <c r="E93" i="90"/>
  <c r="G57" i="31"/>
  <c r="G30" i="85"/>
  <c r="G44" i="21"/>
  <c r="G18" i="62"/>
  <c r="G11" i="32"/>
  <c r="E34" i="21"/>
  <c r="G17" i="66"/>
  <c r="G57" i="70"/>
  <c r="E49" i="29"/>
  <c r="G93" i="59"/>
  <c r="G25" i="52"/>
  <c r="E87" i="66"/>
  <c r="E25" i="6"/>
  <c r="E18" i="84"/>
  <c r="E57" i="86"/>
  <c r="G122" i="66"/>
  <c r="E104" i="85"/>
  <c r="E60" i="72"/>
  <c r="E52" i="59"/>
  <c r="E52" i="67"/>
  <c r="G39" i="25"/>
  <c r="G104" i="90"/>
  <c r="E35" i="30"/>
  <c r="E17" i="72"/>
  <c r="E14" i="74"/>
  <c r="E29" i="36"/>
  <c r="G24" i="67"/>
  <c r="G32" i="56"/>
  <c r="G9" i="40"/>
  <c r="E29" i="30"/>
  <c r="A13" i="65"/>
  <c r="E38" i="77"/>
  <c r="G27" i="85"/>
  <c r="E9" i="33"/>
  <c r="G24" i="21"/>
  <c r="G88" i="66"/>
  <c r="E20" i="21"/>
  <c r="E70" i="70"/>
  <c r="E21" i="25"/>
  <c r="E17" i="2"/>
  <c r="G44" i="52"/>
  <c r="G35" i="67"/>
  <c r="G63" i="59"/>
  <c r="G61" i="29"/>
  <c r="G136" i="59"/>
  <c r="G10" i="29"/>
  <c r="E23" i="32"/>
  <c r="G78" i="59"/>
  <c r="E10" i="44"/>
  <c r="G10" i="49"/>
  <c r="G17" i="4"/>
  <c r="E59" i="66"/>
  <c r="E171" i="90"/>
  <c r="G107" i="67"/>
  <c r="G27" i="31"/>
  <c r="G74" i="59"/>
  <c r="G51" i="67"/>
  <c r="G12" i="56"/>
  <c r="E60" i="31"/>
  <c r="G18" i="31"/>
  <c r="E69" i="49"/>
  <c r="E72" i="90"/>
  <c r="E142" i="59"/>
  <c r="G15" i="23"/>
  <c r="E9" i="42"/>
  <c r="E27" i="86"/>
  <c r="E9" i="24"/>
  <c r="E20" i="35"/>
  <c r="A11" i="54"/>
  <c r="G40" i="90"/>
  <c r="G15" i="22"/>
  <c r="G9" i="52"/>
  <c r="E102" i="66"/>
  <c r="E84" i="49"/>
  <c r="E33" i="52"/>
  <c r="E58" i="66"/>
  <c r="E13" i="7"/>
  <c r="G12" i="13"/>
  <c r="G97" i="59"/>
  <c r="E23" i="66"/>
  <c r="G27" i="35"/>
  <c r="G61" i="52"/>
  <c r="E11" i="85"/>
  <c r="E22" i="49"/>
  <c r="E19" i="38"/>
  <c r="G22" i="67"/>
  <c r="E19" i="7"/>
  <c r="E14" i="45"/>
  <c r="G48" i="31"/>
  <c r="G41" i="72"/>
  <c r="E32" i="25"/>
  <c r="A13" i="31"/>
  <c r="E22" i="25"/>
  <c r="E13" i="18"/>
  <c r="E27" i="21"/>
  <c r="E25" i="35"/>
  <c r="G164" i="90"/>
  <c r="E26" i="70"/>
  <c r="E14" i="29"/>
  <c r="E61" i="49"/>
  <c r="E31" i="2"/>
  <c r="G15" i="8"/>
  <c r="E12" i="87"/>
  <c r="G34" i="21"/>
  <c r="G12" i="36"/>
  <c r="E94" i="59"/>
  <c r="E25" i="30"/>
  <c r="E34" i="25"/>
  <c r="E9" i="2"/>
  <c r="E34" i="59"/>
  <c r="G23" i="22"/>
  <c r="G79" i="49"/>
  <c r="G12" i="9"/>
  <c r="E51" i="85"/>
  <c r="G15" i="34"/>
  <c r="E42" i="49"/>
  <c r="E83" i="70"/>
  <c r="G19" i="12"/>
  <c r="G12" i="33"/>
  <c r="G101" i="67"/>
  <c r="E9" i="71"/>
  <c r="G99" i="49"/>
  <c r="G30" i="55"/>
  <c r="E85" i="90"/>
  <c r="E111" i="59"/>
  <c r="E38" i="31"/>
  <c r="G54" i="75"/>
  <c r="G27" i="2"/>
  <c r="G19" i="7"/>
  <c r="E11" i="41"/>
  <c r="E13" i="38"/>
  <c r="E14" i="39"/>
  <c r="E9" i="14"/>
  <c r="E11" i="66"/>
  <c r="E74" i="66"/>
  <c r="G13" i="4"/>
  <c r="E48" i="36"/>
  <c r="E9" i="62"/>
  <c r="G20" i="84"/>
  <c r="G59" i="85"/>
  <c r="E12" i="8"/>
  <c r="E10" i="45"/>
  <c r="G12" i="7"/>
  <c r="G10" i="10"/>
  <c r="E64" i="49"/>
  <c r="G9" i="56"/>
  <c r="E9" i="9"/>
  <c r="G18" i="16"/>
  <c r="E58" i="29"/>
  <c r="G10" i="5"/>
  <c r="G58" i="22"/>
  <c r="G20" i="85"/>
  <c r="E23" i="52"/>
  <c r="E28" i="21"/>
  <c r="G25" i="29"/>
  <c r="A9" i="69"/>
  <c r="E13" i="17"/>
  <c r="E13" i="58"/>
  <c r="E118" i="66"/>
  <c r="G19" i="2"/>
  <c r="E55" i="21"/>
  <c r="E51" i="66"/>
  <c r="G21" i="33"/>
  <c r="G9" i="82"/>
  <c r="G9" i="32"/>
  <c r="E98" i="59"/>
  <c r="G24" i="66"/>
  <c r="E54" i="21"/>
  <c r="G92" i="49"/>
  <c r="E13" i="24"/>
  <c r="E30" i="70"/>
  <c r="G52" i="52"/>
  <c r="E38" i="36"/>
  <c r="E57" i="67"/>
  <c r="G11" i="33"/>
  <c r="G31" i="56"/>
  <c r="E52" i="85"/>
  <c r="E23" i="21"/>
  <c r="G9" i="57"/>
  <c r="E15" i="30"/>
  <c r="E15" i="65"/>
  <c r="G20" i="7"/>
  <c r="G14" i="12"/>
  <c r="E21" i="34"/>
  <c r="E11" i="31"/>
  <c r="G13" i="22"/>
  <c r="G26" i="54"/>
  <c r="G51" i="29"/>
  <c r="E52" i="36"/>
  <c r="E23" i="6"/>
  <c r="E50" i="49"/>
  <c r="E127" i="59"/>
  <c r="E15" i="44"/>
  <c r="G21" i="72"/>
  <c r="E126" i="59"/>
  <c r="E94" i="85"/>
  <c r="E36" i="31"/>
  <c r="G67" i="66"/>
  <c r="E52" i="52"/>
  <c r="G100" i="67"/>
  <c r="G13" i="5"/>
  <c r="E19" i="29"/>
  <c r="G28" i="21"/>
  <c r="G9" i="64"/>
  <c r="E21" i="17"/>
  <c r="E10" i="34"/>
  <c r="E12" i="34"/>
  <c r="G9" i="44"/>
  <c r="G13" i="42"/>
  <c r="E19" i="16"/>
  <c r="E18" i="25"/>
  <c r="E51" i="21"/>
  <c r="E10" i="47"/>
  <c r="E18" i="21"/>
  <c r="G52" i="29"/>
  <c r="E48" i="55"/>
  <c r="G26" i="49"/>
  <c r="E40" i="55"/>
  <c r="G17" i="38"/>
  <c r="E69" i="70"/>
  <c r="G31" i="59"/>
  <c r="E11" i="7"/>
  <c r="E29" i="54"/>
  <c r="G12" i="42"/>
  <c r="G25" i="55"/>
  <c r="G113" i="67"/>
  <c r="E58" i="49"/>
  <c r="G16" i="17"/>
  <c r="E20" i="34"/>
  <c r="E12" i="77"/>
  <c r="G14" i="7"/>
  <c r="E9" i="41"/>
  <c r="E11" i="34"/>
  <c r="E120" i="66"/>
  <c r="G32" i="66"/>
  <c r="G126" i="59"/>
  <c r="E10" i="28"/>
  <c r="G27" i="36"/>
  <c r="G43" i="29"/>
  <c r="G137" i="59"/>
  <c r="G20" i="4"/>
  <c r="G28" i="31"/>
  <c r="E28" i="90"/>
  <c r="G94" i="66"/>
  <c r="G19" i="25"/>
  <c r="G119" i="66"/>
  <c r="E51" i="67"/>
  <c r="G16" i="38"/>
  <c r="G19" i="29"/>
  <c r="E47" i="36"/>
  <c r="G18" i="22"/>
  <c r="E22" i="36"/>
  <c r="G17" i="55"/>
  <c r="G22" i="6"/>
  <c r="G71" i="85"/>
  <c r="E9" i="27"/>
  <c r="E14" i="90"/>
  <c r="E128" i="90"/>
  <c r="G29" i="31"/>
  <c r="E21" i="13"/>
  <c r="E67" i="85"/>
  <c r="G49" i="86"/>
  <c r="G26" i="22"/>
  <c r="E13" i="4"/>
  <c r="G15" i="38"/>
  <c r="G23" i="4"/>
  <c r="E38" i="22"/>
  <c r="G13" i="25"/>
  <c r="E22" i="77"/>
  <c r="G28" i="11"/>
  <c r="E115" i="90"/>
  <c r="G62" i="49"/>
  <c r="E31" i="52"/>
  <c r="G26" i="21"/>
  <c r="E56" i="31"/>
  <c r="G39" i="70"/>
  <c r="G42" i="31"/>
  <c r="E13" i="65"/>
  <c r="E27" i="66"/>
  <c r="A16" i="70"/>
  <c r="G21" i="38"/>
  <c r="E148" i="59"/>
  <c r="E25" i="21"/>
  <c r="G11" i="80"/>
  <c r="E30" i="54"/>
  <c r="A11" i="35"/>
  <c r="E21" i="35"/>
  <c r="G15" i="90"/>
  <c r="G45" i="75"/>
  <c r="E15" i="25"/>
  <c r="E9" i="37"/>
  <c r="G17" i="72"/>
  <c r="E34" i="30"/>
  <c r="G57" i="52"/>
  <c r="E84" i="59"/>
  <c r="E9" i="76"/>
  <c r="G33" i="22"/>
  <c r="G11" i="11"/>
  <c r="G46" i="59"/>
  <c r="E38" i="25"/>
  <c r="E19" i="85"/>
  <c r="E19" i="52"/>
  <c r="G11" i="55"/>
  <c r="G31" i="2"/>
  <c r="E12" i="42"/>
  <c r="E10" i="16"/>
  <c r="E33" i="29"/>
  <c r="A11" i="81"/>
  <c r="G23" i="17"/>
  <c r="G63" i="36"/>
  <c r="E14" i="12"/>
  <c r="G9" i="15"/>
  <c r="E98" i="66"/>
  <c r="G13" i="11"/>
  <c r="E11" i="38"/>
  <c r="G33" i="67"/>
  <c r="G25" i="54"/>
  <c r="E11" i="4"/>
  <c r="E19" i="33"/>
  <c r="E37" i="31"/>
  <c r="G120" i="66"/>
  <c r="G18" i="36"/>
  <c r="E44" i="2"/>
  <c r="G40" i="67"/>
  <c r="E17" i="66"/>
  <c r="G29" i="86"/>
  <c r="G32" i="2"/>
  <c r="E16" i="25"/>
  <c r="G37" i="82"/>
  <c r="G34" i="84"/>
  <c r="G35" i="22"/>
  <c r="G104" i="59"/>
  <c r="A11" i="56"/>
  <c r="E26" i="49"/>
  <c r="A15" i="90"/>
  <c r="G78" i="85"/>
  <c r="E10" i="19"/>
  <c r="G82" i="59"/>
  <c r="G23" i="32"/>
  <c r="G70" i="75"/>
  <c r="E142" i="90"/>
  <c r="E24" i="77"/>
  <c r="E10" i="58"/>
  <c r="E42" i="55"/>
  <c r="E90" i="90"/>
  <c r="G140" i="59"/>
  <c r="E17" i="32"/>
  <c r="E26" i="59"/>
  <c r="G17" i="16"/>
  <c r="E10" i="18"/>
  <c r="E10" i="40"/>
  <c r="G52" i="49"/>
  <c r="E9" i="86"/>
  <c r="E79" i="90"/>
  <c r="G23" i="54"/>
  <c r="G38" i="29"/>
  <c r="E15" i="16"/>
  <c r="G21" i="74"/>
  <c r="E31" i="17"/>
  <c r="E51" i="22"/>
  <c r="G10" i="8"/>
  <c r="G14" i="55"/>
  <c r="G31" i="49"/>
  <c r="E119" i="66"/>
  <c r="G59" i="67"/>
  <c r="E18" i="62"/>
  <c r="G53" i="90"/>
  <c r="G87" i="70"/>
  <c r="E14" i="4"/>
  <c r="G19" i="4"/>
  <c r="G10" i="64"/>
  <c r="E26" i="22"/>
  <c r="E14" i="6"/>
  <c r="G23" i="2"/>
  <c r="G62" i="31"/>
  <c r="G118" i="66"/>
  <c r="G37" i="30"/>
  <c r="G56" i="59"/>
  <c r="E12" i="29"/>
  <c r="E30" i="85"/>
  <c r="G24" i="36"/>
  <c r="G23" i="35"/>
  <c r="E59" i="36"/>
  <c r="E27" i="11"/>
  <c r="G156" i="59"/>
  <c r="G120" i="59"/>
  <c r="G21" i="56"/>
  <c r="G12" i="5"/>
  <c r="G15" i="74"/>
  <c r="G12" i="6"/>
  <c r="G24" i="35"/>
  <c r="E60" i="29"/>
  <c r="E44" i="29"/>
  <c r="E115" i="59"/>
  <c r="G12" i="64"/>
  <c r="E37" i="66"/>
  <c r="E42" i="59"/>
  <c r="G25" i="77"/>
  <c r="G134" i="59"/>
  <c r="E118" i="59"/>
  <c r="G11" i="83"/>
  <c r="G31" i="29"/>
  <c r="E131" i="90"/>
  <c r="G170" i="90"/>
  <c r="G51" i="70"/>
  <c r="G30" i="56"/>
  <c r="E37" i="36"/>
  <c r="E85" i="66"/>
  <c r="E13" i="55"/>
  <c r="G19" i="38"/>
  <c r="G110" i="85"/>
  <c r="G9" i="48"/>
  <c r="G17" i="59"/>
  <c r="G55" i="2"/>
  <c r="E48" i="52"/>
  <c r="G32" i="52"/>
  <c r="G29" i="67"/>
  <c r="E24" i="25"/>
  <c r="E45" i="70"/>
  <c r="E49" i="55"/>
  <c r="G17" i="21"/>
  <c r="E17" i="6"/>
  <c r="G28" i="52"/>
  <c r="G55" i="59"/>
  <c r="E24" i="72"/>
  <c r="E11" i="58"/>
  <c r="G54" i="66"/>
  <c r="E73" i="70"/>
  <c r="E51" i="36"/>
  <c r="E62" i="59"/>
  <c r="E13" i="34"/>
  <c r="G18" i="66"/>
  <c r="G9" i="81"/>
  <c r="E26" i="29"/>
  <c r="E17" i="17"/>
  <c r="G112" i="66"/>
  <c r="E114" i="90"/>
  <c r="E9" i="13"/>
  <c r="G82" i="66"/>
  <c r="E62" i="49"/>
  <c r="E43" i="36"/>
  <c r="E29" i="21"/>
  <c r="E72" i="66"/>
  <c r="G11" i="5"/>
  <c r="E49" i="52"/>
  <c r="E21" i="49"/>
  <c r="G44" i="22"/>
  <c r="E57" i="70"/>
  <c r="G36" i="86"/>
  <c r="E31" i="56"/>
  <c r="E118" i="67"/>
  <c r="G39" i="59"/>
  <c r="E10" i="85"/>
  <c r="G42" i="25"/>
  <c r="G15" i="12"/>
  <c r="G14" i="25"/>
  <c r="G11" i="3"/>
  <c r="G34" i="31"/>
  <c r="E21" i="11"/>
  <c r="G13" i="45"/>
  <c r="G47" i="36"/>
  <c r="E53" i="22"/>
  <c r="G9" i="70"/>
  <c r="G92" i="59"/>
  <c r="E39" i="36"/>
  <c r="G42" i="22"/>
  <c r="E9" i="25"/>
  <c r="G20" i="54"/>
  <c r="G40" i="21"/>
  <c r="E28" i="29"/>
  <c r="G95" i="67"/>
  <c r="G67" i="90"/>
  <c r="E89" i="66"/>
  <c r="G9" i="10"/>
  <c r="E15" i="49"/>
  <c r="G10" i="38"/>
  <c r="E16" i="90"/>
  <c r="E73" i="49"/>
  <c r="G15" i="86"/>
  <c r="G29" i="25"/>
  <c r="G19" i="54"/>
  <c r="E143" i="59"/>
  <c r="G124" i="66"/>
  <c r="G13" i="18"/>
  <c r="E38" i="66"/>
  <c r="E25" i="55"/>
  <c r="G11" i="35"/>
  <c r="E77" i="70"/>
  <c r="E49" i="84"/>
  <c r="G116" i="59"/>
  <c r="G55" i="29"/>
  <c r="G88" i="90"/>
  <c r="G123" i="66"/>
  <c r="G33" i="55"/>
  <c r="G60" i="75"/>
  <c r="G9" i="8"/>
  <c r="E12" i="12"/>
  <c r="E27" i="36"/>
  <c r="E112" i="59"/>
  <c r="G21" i="21"/>
  <c r="E102" i="67"/>
  <c r="E29" i="6"/>
  <c r="A21" i="67"/>
  <c r="G18" i="17"/>
  <c r="E41" i="59"/>
  <c r="E136" i="59"/>
  <c r="E50" i="59"/>
  <c r="G135" i="59"/>
  <c r="G69" i="70"/>
  <c r="G28" i="22"/>
  <c r="G89" i="49"/>
  <c r="G17" i="70"/>
  <c r="G25" i="35"/>
  <c r="G55" i="75"/>
  <c r="G33" i="66"/>
  <c r="E10" i="55"/>
  <c r="E59" i="52"/>
  <c r="G20" i="33"/>
  <c r="E95" i="85"/>
  <c r="G46" i="55"/>
  <c r="E14" i="24"/>
  <c r="E11" i="36"/>
  <c r="E39" i="25"/>
  <c r="G51" i="59"/>
  <c r="G32" i="36"/>
  <c r="E47" i="2"/>
  <c r="G22" i="49"/>
  <c r="G31" i="82"/>
  <c r="E170" i="90"/>
  <c r="E11" i="70"/>
  <c r="G15" i="88"/>
  <c r="E12" i="57"/>
  <c r="E20" i="90"/>
  <c r="G57" i="85"/>
  <c r="E14" i="34"/>
  <c r="G92" i="67"/>
  <c r="G29" i="85"/>
  <c r="E62" i="86"/>
  <c r="G31" i="90"/>
  <c r="E33" i="25"/>
  <c r="E27" i="90"/>
  <c r="G15" i="62"/>
  <c r="G14" i="83"/>
  <c r="G94" i="59"/>
  <c r="G15" i="67"/>
  <c r="G166" i="90"/>
  <c r="E99" i="67"/>
  <c r="E50" i="21"/>
  <c r="G99" i="67"/>
  <c r="E101" i="59"/>
  <c r="G71" i="90"/>
  <c r="E109" i="66"/>
  <c r="G31" i="67"/>
  <c r="G33" i="72"/>
  <c r="G98" i="85"/>
  <c r="G16" i="54"/>
  <c r="G52" i="72"/>
  <c r="G49" i="52"/>
  <c r="G59" i="52"/>
  <c r="E63" i="49"/>
  <c r="E26" i="86"/>
  <c r="E16" i="38"/>
  <c r="E57" i="52"/>
  <c r="G11" i="65"/>
  <c r="E78" i="67"/>
  <c r="E9" i="84"/>
  <c r="E14" i="59"/>
  <c r="E21" i="16"/>
  <c r="E99" i="85"/>
  <c r="G9" i="26"/>
  <c r="G155" i="59"/>
  <c r="E9" i="28"/>
  <c r="G151" i="59"/>
  <c r="G59" i="59"/>
  <c r="G9" i="11"/>
  <c r="G14" i="5"/>
  <c r="G23" i="36"/>
  <c r="E9" i="7"/>
  <c r="G9" i="22"/>
  <c r="E46" i="52"/>
  <c r="E41" i="86"/>
  <c r="G37" i="21"/>
  <c r="G16" i="35"/>
  <c r="E11" i="14"/>
  <c r="G17" i="69"/>
  <c r="E12" i="31"/>
  <c r="G25" i="11"/>
  <c r="G96" i="66"/>
  <c r="G31" i="77"/>
  <c r="E50" i="29"/>
  <c r="G35" i="55"/>
  <c r="G9" i="85"/>
  <c r="G52" i="36"/>
  <c r="G39" i="75"/>
  <c r="G32" i="17"/>
  <c r="G40" i="85"/>
  <c r="E59" i="29"/>
  <c r="G71" i="67"/>
  <c r="G9" i="77"/>
  <c r="E13" i="72"/>
  <c r="E9" i="18"/>
  <c r="G90" i="59"/>
  <c r="A11" i="36"/>
  <c r="A13" i="36" s="1"/>
  <c r="G33" i="52"/>
  <c r="E14" i="2"/>
  <c r="E21" i="6"/>
  <c r="E18" i="90"/>
  <c r="G59" i="22"/>
  <c r="G149" i="59"/>
  <c r="G46" i="67"/>
  <c r="A11" i="44"/>
  <c r="G53" i="67"/>
  <c r="E12" i="32"/>
  <c r="E102" i="49"/>
  <c r="G9" i="58"/>
  <c r="E20" i="2"/>
  <c r="G143" i="90"/>
  <c r="G48" i="55"/>
  <c r="G13" i="2"/>
  <c r="G48" i="22"/>
  <c r="E12" i="64"/>
  <c r="G49" i="75"/>
  <c r="E9" i="47"/>
  <c r="G46" i="31"/>
  <c r="E36" i="86"/>
  <c r="E15" i="77"/>
  <c r="E11" i="15"/>
  <c r="E19" i="31"/>
  <c r="E15" i="72"/>
  <c r="E22" i="21"/>
  <c r="E13" i="28"/>
  <c r="E22" i="38"/>
  <c r="E19" i="72"/>
  <c r="G9" i="29"/>
  <c r="E116" i="66"/>
  <c r="E26" i="17"/>
  <c r="G27" i="17"/>
  <c r="G11" i="22"/>
  <c r="G9" i="5"/>
  <c r="G16" i="33"/>
  <c r="G10" i="26"/>
  <c r="G38" i="21"/>
  <c r="G22" i="85"/>
  <c r="E53" i="52"/>
  <c r="E25" i="2"/>
  <c r="G71" i="70"/>
  <c r="G75" i="49"/>
  <c r="G76" i="49"/>
  <c r="G21" i="54"/>
  <c r="G35" i="72"/>
  <c r="G119" i="59"/>
  <c r="E92" i="66"/>
  <c r="E93" i="59"/>
  <c r="A11" i="42"/>
  <c r="G64" i="49"/>
  <c r="E13" i="37"/>
  <c r="E31" i="86"/>
  <c r="E39" i="31"/>
  <c r="E27" i="31"/>
  <c r="E44" i="21"/>
  <c r="E54" i="59"/>
  <c r="E53" i="66"/>
  <c r="E18" i="29"/>
  <c r="G21" i="17"/>
  <c r="E40" i="2"/>
  <c r="E110" i="66"/>
  <c r="E81" i="49"/>
  <c r="G66" i="75"/>
  <c r="E48" i="67"/>
  <c r="G30" i="54"/>
  <c r="E91" i="66"/>
  <c r="G24" i="52"/>
  <c r="G17" i="31"/>
  <c r="E11" i="44"/>
  <c r="E38" i="52"/>
  <c r="G19" i="59"/>
  <c r="G52" i="66"/>
  <c r="E31" i="59"/>
  <c r="E9" i="5"/>
  <c r="G31" i="75"/>
  <c r="G23" i="25"/>
  <c r="G31" i="86"/>
  <c r="G32" i="75"/>
  <c r="G13" i="37"/>
  <c r="G91" i="66"/>
  <c r="G41" i="55"/>
  <c r="G21" i="36"/>
  <c r="G10" i="13"/>
  <c r="E47" i="21"/>
  <c r="E32" i="22"/>
  <c r="G10" i="25"/>
  <c r="G26" i="2"/>
  <c r="E32" i="82"/>
  <c r="E90" i="49"/>
  <c r="G22" i="38"/>
  <c r="G55" i="31"/>
  <c r="G41" i="22"/>
  <c r="E55" i="31"/>
  <c r="E32" i="30"/>
  <c r="E14" i="58"/>
  <c r="E31" i="70"/>
  <c r="E39" i="52"/>
  <c r="E33" i="2"/>
  <c r="G49" i="55"/>
  <c r="G44" i="29"/>
  <c r="E105" i="66"/>
  <c r="E30" i="17"/>
  <c r="E119" i="59"/>
  <c r="G146" i="59"/>
  <c r="E38" i="55"/>
  <c r="A11" i="24"/>
  <c r="E31" i="22"/>
  <c r="G53" i="22"/>
  <c r="E27" i="2"/>
  <c r="E58" i="52"/>
  <c r="G64" i="66"/>
  <c r="A11" i="74"/>
  <c r="E15" i="13"/>
  <c r="G40" i="82"/>
  <c r="G44" i="70"/>
  <c r="G112" i="90"/>
  <c r="G144" i="59"/>
  <c r="E17" i="64"/>
  <c r="G29" i="52"/>
  <c r="G102" i="59"/>
  <c r="G14" i="31"/>
  <c r="E15" i="39"/>
  <c r="G133" i="90"/>
  <c r="E14" i="37"/>
  <c r="G89" i="70"/>
  <c r="G47" i="72"/>
  <c r="G21" i="6"/>
  <c r="G14" i="70"/>
  <c r="G16" i="49"/>
  <c r="E24" i="59"/>
  <c r="G43" i="70"/>
  <c r="E11" i="46"/>
  <c r="E61" i="67"/>
  <c r="G60" i="72"/>
  <c r="E30" i="25"/>
  <c r="G35" i="85"/>
  <c r="E93" i="67"/>
  <c r="G74" i="66"/>
  <c r="E42" i="67"/>
  <c r="E107" i="49"/>
  <c r="G14" i="64"/>
  <c r="E51" i="59"/>
  <c r="E9" i="22"/>
  <c r="G30" i="35"/>
  <c r="E31" i="30"/>
  <c r="E54" i="75"/>
  <c r="E57" i="22"/>
  <c r="E22" i="66"/>
  <c r="E22" i="56"/>
  <c r="G51" i="36"/>
  <c r="G37" i="72"/>
  <c r="E20" i="7"/>
  <c r="E12" i="24"/>
  <c r="E44" i="36"/>
  <c r="G172" i="90"/>
  <c r="E95" i="49"/>
  <c r="E28" i="17"/>
  <c r="E9" i="80"/>
  <c r="E31" i="29"/>
  <c r="G15" i="21"/>
  <c r="E51" i="55"/>
  <c r="E56" i="22"/>
  <c r="E90" i="85"/>
  <c r="G10" i="48"/>
  <c r="G10" i="3"/>
  <c r="E17" i="70"/>
  <c r="E79" i="70"/>
  <c r="G25" i="49"/>
  <c r="E17" i="36"/>
  <c r="E44" i="31"/>
  <c r="G14" i="65"/>
  <c r="G16" i="6"/>
  <c r="G47" i="49"/>
  <c r="E24" i="66"/>
  <c r="E33" i="67"/>
  <c r="G22" i="54"/>
  <c r="G100" i="59"/>
  <c r="G16" i="70"/>
  <c r="G26" i="59"/>
  <c r="E56" i="49"/>
  <c r="E11" i="40"/>
  <c r="G19" i="21"/>
  <c r="G27" i="29"/>
  <c r="E146" i="59"/>
  <c r="G31" i="35"/>
  <c r="E18" i="77"/>
  <c r="E9" i="23"/>
  <c r="E144" i="59"/>
  <c r="E110" i="67"/>
  <c r="E46" i="29"/>
  <c r="G49" i="67"/>
  <c r="E33" i="75"/>
  <c r="G9" i="51"/>
  <c r="E23" i="22"/>
  <c r="G106" i="49"/>
  <c r="G40" i="25"/>
  <c r="E10" i="80"/>
  <c r="G40" i="22"/>
  <c r="G9" i="47"/>
  <c r="G28" i="49"/>
  <c r="E61" i="31"/>
  <c r="E32" i="59"/>
  <c r="G10" i="11"/>
  <c r="E15" i="37"/>
  <c r="E94" i="67"/>
  <c r="G50" i="59"/>
  <c r="E22" i="88"/>
  <c r="E12" i="39"/>
  <c r="G37" i="22"/>
  <c r="G10" i="27"/>
  <c r="E58" i="22"/>
  <c r="E17" i="38"/>
  <c r="A12" i="89"/>
  <c r="G9" i="42"/>
  <c r="G14" i="66"/>
  <c r="E16" i="29"/>
  <c r="G67" i="59"/>
  <c r="E28" i="55"/>
  <c r="G15" i="30"/>
  <c r="G36" i="59"/>
  <c r="E16" i="32"/>
  <c r="G13" i="17"/>
  <c r="G11" i="75"/>
  <c r="G38" i="52"/>
  <c r="E39" i="75"/>
  <c r="A11" i="13"/>
  <c r="G27" i="32"/>
  <c r="G11" i="48"/>
  <c r="G12" i="28"/>
  <c r="G83" i="49"/>
  <c r="G87" i="49"/>
  <c r="G11" i="2"/>
  <c r="G9" i="14"/>
  <c r="E57" i="66"/>
  <c r="G12" i="39"/>
  <c r="E9" i="46"/>
  <c r="E15" i="86"/>
  <c r="E19" i="74"/>
  <c r="G89" i="85"/>
  <c r="E103" i="67"/>
  <c r="G17" i="85"/>
  <c r="E76" i="59"/>
  <c r="G132" i="59"/>
  <c r="E26" i="52"/>
  <c r="G129" i="90"/>
  <c r="E19" i="66"/>
  <c r="E67" i="70"/>
  <c r="E45" i="25"/>
  <c r="G89" i="66"/>
  <c r="G17" i="11"/>
  <c r="G50" i="85"/>
  <c r="G10" i="32"/>
  <c r="G33" i="25"/>
  <c r="G66" i="49"/>
  <c r="G45" i="31"/>
  <c r="G79" i="67"/>
  <c r="E87" i="49"/>
  <c r="G63" i="22"/>
  <c r="G18" i="55"/>
  <c r="E25" i="25"/>
  <c r="E108" i="66"/>
  <c r="G15" i="35"/>
  <c r="G37" i="59"/>
  <c r="E16" i="89"/>
  <c r="E28" i="30"/>
  <c r="G9" i="36"/>
  <c r="G33" i="82"/>
  <c r="E26" i="90"/>
  <c r="G33" i="49"/>
  <c r="E153" i="90"/>
  <c r="E75" i="59"/>
  <c r="E9" i="58"/>
  <c r="G10" i="55"/>
  <c r="G21" i="52"/>
  <c r="G43" i="49"/>
  <c r="G109" i="67"/>
  <c r="G32" i="25"/>
  <c r="E92" i="67"/>
  <c r="E42" i="25"/>
  <c r="E147" i="59"/>
  <c r="E42" i="29"/>
  <c r="G16" i="34"/>
  <c r="G11" i="64"/>
  <c r="G31" i="36"/>
  <c r="G28" i="6"/>
  <c r="E12" i="47"/>
  <c r="G20" i="34"/>
  <c r="G77" i="66"/>
  <c r="G100" i="49"/>
  <c r="E18" i="33"/>
  <c r="G11" i="17"/>
  <c r="E10" i="25"/>
  <c r="G41" i="52"/>
  <c r="E27" i="72"/>
  <c r="G55" i="72"/>
  <c r="G36" i="21"/>
  <c r="E37" i="21"/>
  <c r="G12" i="74"/>
  <c r="G10" i="66"/>
  <c r="G39" i="49"/>
  <c r="E14" i="65"/>
  <c r="G95" i="66"/>
  <c r="G11" i="14"/>
  <c r="A11" i="49"/>
  <c r="A11" i="62"/>
  <c r="G10" i="84"/>
  <c r="E21" i="22"/>
  <c r="E45" i="52"/>
  <c r="E37" i="59"/>
  <c r="E57" i="49"/>
  <c r="E13" i="2"/>
  <c r="E17" i="65"/>
  <c r="G14" i="36"/>
  <c r="E41" i="22"/>
  <c r="E18" i="82"/>
  <c r="G160" i="59"/>
  <c r="G27" i="22"/>
  <c r="G14" i="85"/>
  <c r="G9" i="67"/>
  <c r="E60" i="75"/>
  <c r="E150" i="90"/>
  <c r="E32" i="2"/>
  <c r="E28" i="32"/>
  <c r="E21" i="4"/>
  <c r="E19" i="56"/>
  <c r="G18" i="52"/>
  <c r="G61" i="66"/>
  <c r="E17" i="30"/>
  <c r="E57" i="36"/>
  <c r="E63" i="66"/>
  <c r="E17" i="7"/>
  <c r="G15" i="55"/>
  <c r="E9" i="51"/>
  <c r="G31" i="21"/>
  <c r="E17" i="34"/>
  <c r="G100" i="85"/>
  <c r="E48" i="2"/>
  <c r="G18" i="75"/>
  <c r="E31" i="35"/>
  <c r="E48" i="59"/>
  <c r="G104" i="66"/>
  <c r="G76" i="66"/>
  <c r="E27" i="30"/>
  <c r="E51" i="72"/>
  <c r="G10" i="19"/>
  <c r="G30" i="29"/>
  <c r="G10" i="43"/>
  <c r="E45" i="59"/>
  <c r="E12" i="65"/>
  <c r="G37" i="85"/>
  <c r="E31" i="32"/>
  <c r="G14" i="44"/>
  <c r="E18" i="2"/>
  <c r="G56" i="70"/>
  <c r="G14" i="9"/>
  <c r="G10" i="22"/>
  <c r="G12" i="8"/>
  <c r="G25" i="36"/>
  <c r="F91" i="91" l="1"/>
  <c r="H91" i="91"/>
  <c r="A16" i="56"/>
  <c r="A13" i="24"/>
  <c r="A106" i="66"/>
  <c r="A13" i="22"/>
  <c r="A13" i="17"/>
  <c r="A87" i="67"/>
  <c r="A13" i="7"/>
  <c r="A16" i="52"/>
  <c r="A15" i="88"/>
  <c r="A21" i="85"/>
  <c r="A17" i="49"/>
  <c r="A13" i="77"/>
  <c r="A21" i="59"/>
  <c r="A13" i="9"/>
  <c r="A13" i="74"/>
  <c r="A89" i="67"/>
  <c r="A13" i="4"/>
  <c r="A13" i="55"/>
  <c r="A13" i="2"/>
  <c r="A23" i="67"/>
  <c r="A25" i="67" s="1"/>
  <c r="A14" i="89"/>
  <c r="A13" i="38"/>
  <c r="A15" i="38" s="1"/>
  <c r="A17" i="38" s="1"/>
  <c r="A13" i="39"/>
  <c r="A13" i="45"/>
  <c r="A13" i="13"/>
  <c r="A17" i="72"/>
  <c r="A18" i="56"/>
  <c r="A15" i="65"/>
  <c r="A13" i="12"/>
  <c r="A13" i="23"/>
  <c r="A15" i="31"/>
  <c r="A19" i="82"/>
  <c r="A15" i="6"/>
  <c r="A166" i="90"/>
  <c r="A13" i="21"/>
  <c r="A13" i="35"/>
  <c r="A15" i="12"/>
  <c r="A15" i="2"/>
  <c r="A15" i="55"/>
  <c r="A19" i="55" s="1"/>
  <c r="A15" i="77"/>
  <c r="A19" i="38"/>
  <c r="A25" i="82"/>
  <c r="A21" i="55"/>
  <c r="A15" i="36"/>
  <c r="A11" i="69"/>
  <c r="A17" i="90"/>
  <c r="A13" i="29"/>
  <c r="A13" i="34"/>
  <c r="A13" i="16"/>
  <c r="A41" i="67"/>
  <c r="A15" i="75"/>
  <c r="A17" i="75" s="1"/>
  <c r="A19" i="75" s="1"/>
  <c r="A21" i="75" s="1"/>
  <c r="A23" i="75" s="1"/>
  <c r="A15" i="30"/>
  <c r="A17" i="30"/>
  <c r="A19" i="30" s="1"/>
  <c r="A21" i="30" s="1"/>
  <c r="A23" i="66"/>
  <c r="A25" i="66" s="1"/>
  <c r="A17" i="36"/>
  <c r="A19" i="36" s="1"/>
  <c r="A16" i="84"/>
  <c r="A13" i="44"/>
  <c r="A112" i="66"/>
  <c r="A15" i="13"/>
  <c r="A17" i="13" s="1"/>
  <c r="A13" i="62"/>
  <c r="A16" i="62" s="1"/>
  <c r="A13" i="64"/>
  <c r="A15" i="17"/>
  <c r="A17" i="17" s="1"/>
  <c r="A26" i="72"/>
  <c r="A28" i="72" s="1"/>
  <c r="A13" i="11"/>
  <c r="A27" i="59"/>
  <c r="A20" i="56"/>
  <c r="A22" i="56" s="1"/>
  <c r="A114" i="66"/>
  <c r="A16" i="89"/>
  <c r="A13" i="25"/>
  <c r="A17" i="6"/>
  <c r="A13" i="32"/>
  <c r="A15" i="32" s="1"/>
  <c r="A17" i="32" s="1"/>
  <c r="A19" i="32" s="1"/>
  <c r="A13" i="33"/>
  <c r="A15" i="33" s="1"/>
  <c r="A22" i="70"/>
  <c r="A26" i="70" s="1"/>
  <c r="A28" i="70" s="1"/>
  <c r="A13" i="54"/>
  <c r="A15" i="54" s="1"/>
  <c r="A13" i="8"/>
  <c r="A13" i="86"/>
  <c r="A15" i="86" s="1"/>
  <c r="A17" i="31"/>
  <c r="A19" i="31" s="1"/>
  <c r="A21" i="31" s="1"/>
  <c r="A15" i="21"/>
  <c r="A116" i="66"/>
  <c r="A17" i="21"/>
  <c r="A36" i="70"/>
  <c r="A15" i="25"/>
  <c r="A17" i="25" s="1"/>
  <c r="A19" i="25" s="1"/>
  <c r="A35" i="72"/>
  <c r="A39" i="72" s="1"/>
  <c r="A41" i="72" s="1"/>
  <c r="A18" i="84"/>
  <c r="A20" i="84" s="1"/>
  <c r="A22" i="84" s="1"/>
  <c r="A25" i="75"/>
  <c r="A27" i="75" s="1"/>
  <c r="A15" i="29"/>
  <c r="A17" i="29" s="1"/>
  <c r="A27" i="82"/>
  <c r="A29" i="82" s="1"/>
  <c r="A41" i="82" s="1"/>
  <c r="A17" i="12"/>
  <c r="A15" i="74"/>
  <c r="A19" i="52"/>
  <c r="A28" i="90"/>
  <c r="A15" i="35"/>
  <c r="A17" i="35" s="1"/>
  <c r="A15" i="7"/>
  <c r="A17" i="7" s="1"/>
  <c r="A17" i="54"/>
  <c r="A21" i="54" s="1"/>
  <c r="A19" i="13"/>
  <c r="A17" i="2"/>
  <c r="A23" i="31"/>
  <c r="A25" i="31" s="1"/>
  <c r="A17" i="33"/>
  <c r="A19" i="33" s="1"/>
  <c r="A24" i="56"/>
  <c r="A19" i="17"/>
  <c r="A21" i="36"/>
  <c r="A23" i="36" s="1"/>
  <c r="A43" i="67"/>
  <c r="A55" i="67" s="1"/>
  <c r="A21" i="38"/>
  <c r="A19" i="49"/>
  <c r="A21" i="49" s="1"/>
  <c r="A28" i="49" s="1"/>
  <c r="A33" i="49" s="1"/>
  <c r="A36" i="49" s="1"/>
  <c r="A15" i="11"/>
  <c r="A23" i="30"/>
  <c r="A25" i="30" s="1"/>
  <c r="A23" i="55"/>
  <c r="A103" i="67"/>
  <c r="A20" i="86"/>
  <c r="A21" i="32"/>
  <c r="A34" i="59"/>
  <c r="A40" i="59" s="1"/>
  <c r="A15" i="64"/>
  <c r="A41" i="66"/>
  <c r="A43" i="66" s="1"/>
  <c r="A15" i="16"/>
  <c r="A17" i="16" s="1"/>
  <c r="A19" i="16" s="1"/>
  <c r="A13" i="69"/>
  <c r="A15" i="69" s="1"/>
  <c r="A17" i="77"/>
  <c r="A15" i="4"/>
  <c r="A17" i="4" s="1"/>
  <c r="A19" i="4" s="1"/>
  <c r="A21" i="4" s="1"/>
  <c r="A27" i="85"/>
  <c r="A15" i="22"/>
  <c r="A17" i="22" s="1"/>
  <c r="A19" i="6"/>
  <c r="A21" i="6" s="1"/>
  <c r="A23" i="6" s="1"/>
  <c r="A25" i="6" s="1"/>
  <c r="A15" i="34"/>
  <c r="A17" i="34" s="1"/>
  <c r="A17" i="88"/>
  <c r="A22" i="88" s="1"/>
  <c r="A24" i="88"/>
  <c r="A34" i="85"/>
  <c r="A40" i="85" s="1"/>
  <c r="A47" i="85" s="1"/>
  <c r="A44" i="59"/>
  <c r="A28" i="55"/>
  <c r="A25" i="36"/>
  <c r="A19" i="2"/>
  <c r="A32" i="90"/>
  <c r="A34" i="90" s="1"/>
  <c r="A19" i="29"/>
  <c r="A21" i="25"/>
  <c r="A21" i="52"/>
  <c r="A23" i="52" s="1"/>
  <c r="A26" i="52" s="1"/>
  <c r="A52" i="70"/>
  <c r="A54" i="70" s="1"/>
  <c r="A55" i="66"/>
  <c r="A43" i="82"/>
  <c r="A19" i="34"/>
  <c r="A19" i="77"/>
  <c r="A23" i="32"/>
  <c r="A27" i="30"/>
  <c r="A21" i="17"/>
  <c r="A23" i="54"/>
  <c r="A25" i="54" s="1"/>
  <c r="A29" i="75"/>
  <c r="A105" i="67"/>
  <c r="A38" i="49"/>
  <c r="A19" i="35"/>
  <c r="A21" i="35" s="1"/>
  <c r="A23" i="35" s="1"/>
  <c r="A27" i="6"/>
  <c r="A21" i="16"/>
  <c r="A25" i="86"/>
  <c r="A17" i="11"/>
  <c r="A26" i="56"/>
  <c r="A19" i="7"/>
  <c r="A21" i="7" s="1"/>
  <c r="A17" i="74"/>
  <c r="A19" i="74" s="1"/>
  <c r="A24" i="84"/>
  <c r="A19" i="21"/>
  <c r="A19" i="22"/>
  <c r="A27" i="31"/>
  <c r="A29" i="31" s="1"/>
  <c r="A47" i="72"/>
  <c r="A49" i="72"/>
  <c r="A26" i="84"/>
  <c r="A27" i="86"/>
  <c r="A31" i="75"/>
  <c r="A25" i="32"/>
  <c r="A23" i="25"/>
  <c r="A27" i="36"/>
  <c r="A29" i="36" s="1"/>
  <c r="A31" i="36" s="1"/>
  <c r="A26" i="88"/>
  <c r="A28" i="88" s="1"/>
  <c r="A25" i="35"/>
  <c r="A21" i="77"/>
  <c r="A21" i="29"/>
  <c r="A21" i="21"/>
  <c r="A111" i="67"/>
  <c r="A113" i="67" s="1"/>
  <c r="A21" i="2"/>
  <c r="A31" i="31"/>
  <c r="A33" i="31" s="1"/>
  <c r="A21" i="74"/>
  <c r="A28" i="54"/>
  <c r="A31" i="55"/>
  <c r="A33" i="52"/>
  <c r="A21" i="22"/>
  <c r="A28" i="56"/>
  <c r="A49" i="49"/>
  <c r="A23" i="17"/>
  <c r="A56" i="70"/>
  <c r="A40" i="90"/>
  <c r="A46" i="59"/>
  <c r="A19" i="11"/>
  <c r="A21" i="11" s="1"/>
  <c r="A29" i="30"/>
  <c r="A52" i="85"/>
  <c r="A54" i="85"/>
  <c r="A56" i="85" s="1"/>
  <c r="A48" i="90"/>
  <c r="A30" i="56"/>
  <c r="A23" i="74"/>
  <c r="A23" i="21"/>
  <c r="A33" i="36"/>
  <c r="A29" i="86"/>
  <c r="A31" i="30"/>
  <c r="A23" i="22"/>
  <c r="A35" i="31"/>
  <c r="A25" i="25"/>
  <c r="A28" i="84"/>
  <c r="A49" i="59"/>
  <c r="A33" i="75"/>
  <c r="A35" i="75" s="1"/>
  <c r="A58" i="70"/>
  <c r="A23" i="29"/>
  <c r="A25" i="29" s="1"/>
  <c r="A33" i="55"/>
  <c r="A27" i="35"/>
  <c r="A23" i="11"/>
  <c r="A25" i="17"/>
  <c r="A35" i="52"/>
  <c r="A23" i="2"/>
  <c r="A23" i="77"/>
  <c r="A27" i="32"/>
  <c r="A51" i="72"/>
  <c r="A52" i="49"/>
  <c r="A115" i="67"/>
  <c r="A59" i="49"/>
  <c r="A25" i="2"/>
  <c r="A29" i="35"/>
  <c r="A37" i="75"/>
  <c r="A37" i="31"/>
  <c r="A35" i="36"/>
  <c r="A61" i="85"/>
  <c r="A38" i="52"/>
  <c r="A35" i="55"/>
  <c r="A25" i="22"/>
  <c r="A25" i="21"/>
  <c r="A27" i="21" s="1"/>
  <c r="A29" i="21" s="1"/>
  <c r="A60" i="70"/>
  <c r="A54" i="90"/>
  <c r="A53" i="72"/>
  <c r="A57" i="59"/>
  <c r="A27" i="25"/>
  <c r="A29" i="32"/>
  <c r="A27" i="17"/>
  <c r="A27" i="29"/>
  <c r="A39" i="84"/>
  <c r="A41" i="84" s="1"/>
  <c r="A33" i="30"/>
  <c r="A32" i="56"/>
  <c r="A25" i="77"/>
  <c r="A25" i="11"/>
  <c r="A31" i="86"/>
  <c r="A33" i="86"/>
  <c r="A43" i="84"/>
  <c r="A60" i="59"/>
  <c r="A31" i="21"/>
  <c r="A33" i="21" s="1"/>
  <c r="A67" i="85"/>
  <c r="A73" i="85" s="1"/>
  <c r="A27" i="2"/>
  <c r="A27" i="77"/>
  <c r="A29" i="29"/>
  <c r="A31" i="29" s="1"/>
  <c r="A37" i="36"/>
  <c r="A63" i="70"/>
  <c r="A55" i="72"/>
  <c r="A27" i="22"/>
  <c r="A61" i="49"/>
  <c r="A34" i="56"/>
  <c r="A29" i="17"/>
  <c r="A62" i="90"/>
  <c r="A37" i="55"/>
  <c r="A39" i="31"/>
  <c r="A35" i="30"/>
  <c r="A29" i="25"/>
  <c r="A41" i="52"/>
  <c r="A40" i="75"/>
  <c r="A42" i="75"/>
  <c r="A39" i="55"/>
  <c r="A64" i="49"/>
  <c r="A33" i="29"/>
  <c r="A35" i="21"/>
  <c r="A37" i="21" s="1"/>
  <c r="A29" i="22"/>
  <c r="A66" i="59"/>
  <c r="A36" i="56"/>
  <c r="A43" i="52"/>
  <c r="A66" i="90"/>
  <c r="A29" i="77"/>
  <c r="A39" i="36"/>
  <c r="A35" i="86"/>
  <c r="A37" i="86" s="1"/>
  <c r="A31" i="25"/>
  <c r="A31" i="17"/>
  <c r="A65" i="70"/>
  <c r="A67" i="70" s="1"/>
  <c r="A29" i="2"/>
  <c r="A45" i="84"/>
  <c r="A41" i="31"/>
  <c r="A75" i="85"/>
  <c r="A77" i="85"/>
  <c r="A70" i="70"/>
  <c r="A31" i="77"/>
  <c r="A31" i="22"/>
  <c r="A41" i="55"/>
  <c r="A43" i="31"/>
  <c r="A33" i="25"/>
  <c r="A68" i="90"/>
  <c r="A39" i="21"/>
  <c r="A44" i="75"/>
  <c r="A31" i="2"/>
  <c r="A73" i="59"/>
  <c r="A70" i="49"/>
  <c r="A48" i="84"/>
  <c r="A39" i="86"/>
  <c r="A45" i="52"/>
  <c r="A49" i="52" s="1"/>
  <c r="A35" i="29"/>
  <c r="A37" i="29" s="1"/>
  <c r="A41" i="36"/>
  <c r="A43" i="36" s="1"/>
  <c r="A45" i="36"/>
  <c r="A72" i="49"/>
  <c r="A41" i="21"/>
  <c r="A43" i="55"/>
  <c r="A84" i="85"/>
  <c r="A39" i="29"/>
  <c r="A79" i="90"/>
  <c r="A33" i="22"/>
  <c r="A45" i="31"/>
  <c r="A82" i="59"/>
  <c r="A46" i="75"/>
  <c r="A51" i="52"/>
  <c r="A33" i="2"/>
  <c r="A35" i="2" s="1"/>
  <c r="A35" i="25"/>
  <c r="A33" i="77"/>
  <c r="A42" i="86"/>
  <c r="A73" i="70"/>
  <c r="A84" i="70"/>
  <c r="A37" i="2"/>
  <c r="A47" i="31"/>
  <c r="A44" i="86"/>
  <c r="A53" i="52"/>
  <c r="A35" i="22"/>
  <c r="A45" i="55"/>
  <c r="A92" i="90"/>
  <c r="A43" i="21"/>
  <c r="A37" i="25"/>
  <c r="A96" i="59"/>
  <c r="A41" i="29"/>
  <c r="A88" i="85"/>
  <c r="A35" i="77"/>
  <c r="A48" i="75"/>
  <c r="A77" i="49"/>
  <c r="A47" i="36"/>
  <c r="A49" i="36"/>
  <c r="A90" i="85"/>
  <c r="A45" i="21"/>
  <c r="A56" i="52"/>
  <c r="A84" i="49"/>
  <c r="A43" i="29"/>
  <c r="A100" i="90"/>
  <c r="A46" i="86"/>
  <c r="A49" i="31"/>
  <c r="A37" i="22"/>
  <c r="A50" i="75"/>
  <c r="A101" i="59"/>
  <c r="A47" i="55"/>
  <c r="A37" i="77"/>
  <c r="A39" i="25"/>
  <c r="A41" i="25" s="1"/>
  <c r="A39" i="2"/>
  <c r="A41" i="2"/>
  <c r="A104" i="59"/>
  <c r="A48" i="86"/>
  <c r="A47" i="21"/>
  <c r="A43" i="25"/>
  <c r="A52" i="75"/>
  <c r="A92" i="85"/>
  <c r="A94" i="85" s="1"/>
  <c r="A51" i="31"/>
  <c r="A102" i="90"/>
  <c r="A39" i="77"/>
  <c r="A39" i="22"/>
  <c r="A45" i="29"/>
  <c r="A51" i="36"/>
  <c r="A53" i="36" s="1"/>
  <c r="A49" i="55"/>
  <c r="A91" i="49"/>
  <c r="A93" i="49"/>
  <c r="A106" i="90"/>
  <c r="A49" i="21"/>
  <c r="A55" i="36"/>
  <c r="A53" i="31"/>
  <c r="A55" i="31" s="1"/>
  <c r="A50" i="86"/>
  <c r="A98" i="85"/>
  <c r="A106" i="59"/>
  <c r="A54" i="75"/>
  <c r="A43" i="2"/>
  <c r="A47" i="29"/>
  <c r="A41" i="22"/>
  <c r="A43" i="22"/>
  <c r="A108" i="59"/>
  <c r="A57" i="36"/>
  <c r="A49" i="29"/>
  <c r="A100" i="85"/>
  <c r="A105" i="85" s="1"/>
  <c r="A51" i="21"/>
  <c r="A111" i="90"/>
  <c r="A59" i="75"/>
  <c r="A61" i="75" s="1"/>
  <c r="A98" i="49"/>
  <c r="A45" i="2"/>
  <c r="A52" i="86"/>
  <c r="A54" i="86" s="1"/>
  <c r="A57" i="31"/>
  <c r="A59" i="31"/>
  <c r="A66" i="75"/>
  <c r="A51" i="29"/>
  <c r="A56" i="86"/>
  <c r="A115" i="90"/>
  <c r="A59" i="36"/>
  <c r="A103" i="49"/>
  <c r="A45" i="22"/>
  <c r="A47" i="2"/>
  <c r="A53" i="21"/>
  <c r="A113" i="59"/>
  <c r="A107" i="85"/>
  <c r="A116" i="59"/>
  <c r="A49" i="2"/>
  <c r="A119" i="90"/>
  <c r="A61" i="31"/>
  <c r="A58" i="86"/>
  <c r="A108" i="49"/>
  <c r="A53" i="29"/>
  <c r="A68" i="75"/>
  <c r="A47" i="22"/>
  <c r="A61" i="36"/>
  <c r="A49" i="22"/>
  <c r="A51" i="2"/>
  <c r="A55" i="29"/>
  <c r="A127" i="59"/>
  <c r="A63" i="86"/>
  <c r="A121" i="90"/>
  <c r="A133" i="90" s="1"/>
  <c r="A137" i="59"/>
  <c r="A135" i="90"/>
  <c r="A53" i="2"/>
  <c r="A65" i="86"/>
  <c r="A51" i="22"/>
  <c r="A57" i="29"/>
  <c r="A67" i="86"/>
  <c r="A53" i="22"/>
  <c r="A137" i="90"/>
  <c r="A59" i="29"/>
  <c r="A139" i="59"/>
  <c r="A69" i="86"/>
  <c r="A153" i="59"/>
  <c r="A55" i="22"/>
  <c r="A71" i="86"/>
  <c r="A57" i="22"/>
  <c r="A157" i="59"/>
  <c r="A59" i="22"/>
  <c r="A61" i="22"/>
</calcChain>
</file>

<file path=xl/sharedStrings.xml><?xml version="1.0" encoding="utf-8"?>
<sst xmlns="http://schemas.openxmlformats.org/spreadsheetml/2006/main" count="3726" uniqueCount="471">
  <si>
    <t>Исполнение бюджета</t>
  </si>
  <si>
    <t>Субсидии на реализацию мероприятий по обеспечению жильем молодых семей</t>
  </si>
  <si>
    <t>рублей</t>
  </si>
  <si>
    <t>№</t>
  </si>
  <si>
    <t>Наименование района</t>
  </si>
  <si>
    <t>Роспись</t>
  </si>
  <si>
    <t>Расход</t>
  </si>
  <si>
    <t>Исполнение, %</t>
  </si>
  <si>
    <t>первоначальная</t>
  </si>
  <si>
    <t>на 31.12.2023г.</t>
  </si>
  <si>
    <t>Отклонение</t>
  </si>
  <si>
    <t>2</t>
  </si>
  <si>
    <t>3</t>
  </si>
  <si>
    <t>4</t>
  </si>
  <si>
    <t>5=4-3</t>
  </si>
  <si>
    <t>6</t>
  </si>
  <si>
    <t>7=6/4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</si>
  <si>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</si>
  <si>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</si>
  <si>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</si>
  <si>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</si>
  <si>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</si>
  <si>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</si>
  <si>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</si>
  <si>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</si>
  <si>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</si>
  <si>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</si>
  <si>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</si>
  <si>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</si>
  <si>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</si>
  <si>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</si>
  <si>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</si>
  <si>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</si>
  <si>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</si>
  <si>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</si>
  <si>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</si>
  <si>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</si>
  <si>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</si>
  <si>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</si>
  <si>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</si>
  <si>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</si>
  <si>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</si>
  <si>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</si>
  <si>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</si>
  <si>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</si>
  <si>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</si>
  <si>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</si>
  <si>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</si>
  <si>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</si>
  <si>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</si>
  <si>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</si>
  <si>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</si>
  <si>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</si>
  <si>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</si>
  <si>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</si>
  <si>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</si>
  <si>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</si>
  <si>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</si>
  <si>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</si>
  <si>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</si>
  <si>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</si>
  <si>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</si>
  <si>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</si>
  <si>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ИТОГО:</t>
  </si>
  <si>
    <t>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</si>
  <si>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Субсидии на создание в образовательных организациях условий для получения детьми-инвалидами качественного образования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</si>
  <si>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</si>
  <si>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</si>
  <si>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</si>
  <si>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</si>
  <si>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</si>
  <si>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Субсидии на развитие сети учреждений культурно-досугового типа</t>
  </si>
  <si>
    <t>Субсидии на государственную поддержку отрасли культуры (приобретение музыкальных инструментов, оборудования и материалов для детских школ искусств и училищ)</t>
  </si>
  <si>
    <t>Субсидии на государственную поддержку отрасли культуры (обеспечение учреждений культуры специализированным автотранспортом)</t>
  </si>
  <si>
    <t>Субсидии на государственную поддержку отрасли культуры (модернизация детских школ искусств)</t>
  </si>
  <si>
    <t>Реконструкция и капитальный ремонт региональных и муниципальных театров</t>
  </si>
  <si>
    <t>Техническое оснащение региональных и муниципальных музеев</t>
  </si>
  <si>
    <t>Финансовое управление Администрации муниципального образования "Ярцевский район" Смоленской области (Ярцевское г/п)</t>
  </si>
  <si>
    <t>Реконструкция и капитальный ремонт региональных и муниципальных музеев</t>
  </si>
  <si>
    <t>Развитие сети учреждений культурно-досугового типа (средства бюджетного кредита)</t>
  </si>
  <si>
    <t>Реконструкция и капитальный ремонт региональных и муниципальных театров (средства бюджетного кредита)</t>
  </si>
  <si>
    <t>Реконструкция и капитальный ремонт региональных и муниципальных музеев (средства бюджетного кредита)</t>
  </si>
  <si>
    <t>Субсидии на государственную поддержку отрасли культуры (поддержка лучших работников сельских учреждений культуры)</t>
  </si>
  <si>
    <t>Субсидии на государственную поддержку отрасли культуры (поддержка лучших сельских учреждений культуры)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</si>
  <si>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виртуальных концертных залов</t>
  </si>
  <si>
    <t>Государственная поддержка региональных программ по проектированию туристского кода центра города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</si>
  <si>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</si>
  <si>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</si>
  <si>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</si>
  <si>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</si>
  <si>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</si>
  <si>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>Государственная поддержка отрасли культуры (комплектование книжных фондов библиотек)</t>
  </si>
  <si>
    <t>Субсидии на обеспечение развития и укрепления материально-технической базы муниципальных учреждений культуры</t>
  </si>
  <si>
    <t>Субсидии на обеспечение развития и укрепления материально-технической базы муниципальных учреждений дополнительного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</si>
  <si>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</si>
  <si>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</si>
  <si>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</si>
  <si>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Субсидии на обеспечение функционирования детских технопарков "Кванториум"</t>
  </si>
  <si>
    <t>Субсидии на обеспечение условий для функционирования центров "Точка роста"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</si>
  <si>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</si>
  <si>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</si>
  <si>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</si>
  <si>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</si>
  <si>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Субсидии на укрепление материально-технической базы образовательных учреждений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</si>
  <si>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</si>
  <si>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Государственная поддержка организаций, входящих в систему спортивной подготовки</t>
  </si>
  <si>
    <t>Оснащение объектов спортивной инфраструктуры спортивно-технологическим оборудованием</t>
  </si>
  <si>
    <t>Администрация Мальцевского сельского поселения Сычевского района Смоленской области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</si>
  <si>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</si>
  <si>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на строительство физкультурно-оздоровительного комплекса в г. Сычевке</t>
  </si>
  <si>
    <t>Субсидии на выполнение работ по ремонту спортивных объектов</t>
  </si>
  <si>
    <t>Закупка и монтаж оборудования для создания модульных спортивных объектов</t>
  </si>
  <si>
    <t>Субсидии для софинансирования расходов бюджетов муниципальных образований Смоленской области на подготовку площадок центров тестирования ГТО</t>
  </si>
  <si>
    <t>Субсидии на создание "умных" спортивных площадок</t>
  </si>
  <si>
    <t>Администрация Вязьма-Брянского сельского поселения Вяземского района Смоленской области</t>
  </si>
  <si>
    <t>Субсидии на монтаж оборудования площадок ГТО</t>
  </si>
  <si>
    <t>Закупка и монтаж оборудования для создания "умных" спортивных площадок</t>
  </si>
  <si>
    <t>Приведение зон рекреации водных объектов Смоленской области в соответствие с санитарно-эпидемиологическими правилами и нормативами</t>
  </si>
  <si>
    <t>Субсидии на подготовку проектов межевания земельных участков и на проведение кадастровых работ</t>
  </si>
  <si>
    <t>Министерство сельского хозяйства и продовольствия Смоленской области</t>
  </si>
  <si>
    <t>Финансовое управление Администрации муниципального образования "Велижский район" (Велижское г/п)</t>
  </si>
  <si>
    <t>Администрация Крутовского сельского поселения</t>
  </si>
  <si>
    <t>Администрация Печенковского сельского поселения</t>
  </si>
  <si>
    <t>Администрация Михайловского сельского поселения Дорогобужского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</si>
  <si>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</si>
  <si>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</si>
  <si>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</si>
  <si>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Бобровичского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</si>
  <si>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</si>
  <si>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</si>
  <si>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</si>
  <si>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</si>
  <si>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</si>
  <si>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</si>
  <si>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</si>
  <si>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</si>
  <si>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</si>
  <si>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</si>
  <si>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</si>
  <si>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</si>
  <si>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</si>
  <si>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</si>
  <si>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</si>
  <si>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Караваевского сельского поселения Сычевского района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</si>
  <si>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</si>
  <si>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Администрация Печерского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</si>
  <si>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</si>
  <si>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</si>
  <si>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</si>
  <si>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</si>
  <si>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</si>
  <si>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</si>
  <si>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</si>
  <si>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</si>
  <si>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</si>
  <si>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</si>
  <si>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</si>
  <si>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</si>
  <si>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</si>
  <si>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</si>
  <si>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Администрация Тумановского сельского поселения Вяземского района Смоленской области</t>
  </si>
  <si>
    <t>Субсидии на обеспечение комплексного развития сельских территорий (реализация мероприятий по благоустройству)</t>
  </si>
  <si>
    <t>Администрация Селезневского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</si>
  <si>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</si>
  <si>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</si>
  <si>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</si>
  <si>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Усвятского сельского поселения Дорогобужского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</si>
  <si>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</si>
  <si>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Каменского сельского поселения Кардымовского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</si>
  <si>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</si>
  <si>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</si>
  <si>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</si>
  <si>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</si>
  <si>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</si>
  <si>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</si>
  <si>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</si>
  <si>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Михейковского сельского поселения Ярцевского района Смоленской области</t>
  </si>
  <si>
    <t>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</si>
  <si>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Финансовое управление Администрации муниципального образования "Демидовский район" Смоленской области (Демидовское г/п)</t>
  </si>
  <si>
    <t>Финансовое управление Администрации муниципального образования "Монастырщинский район" Смоленской области (Монастырщинское г/п)</t>
  </si>
  <si>
    <t>Финансовое управление Администрации муниципального образования "Починковский район" Смоленской области (Починковское г/п)</t>
  </si>
  <si>
    <t>Финансовое управление Администрации муниципального образования Руднянский район Смоленской области (Руднянское г/п)</t>
  </si>
  <si>
    <t>Финансовое управление Администрации муниципального образования "Сычевский район" Смоленской области (Сычевское г/п)</t>
  </si>
  <si>
    <t>Финансовое управление Администрации муниципального образования "Вяземский район" Смоленской области (Вяземское г/п)</t>
  </si>
  <si>
    <t>Финансовое управление Администрации муниципального образования "Гагаринский район" Смоленской области (Гагаринское г/п)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</si>
  <si>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</si>
  <si>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(автомобильные дороги общего пользования местного значения)</t>
  </si>
  <si>
    <t>Финансовое управление Администрации муниципального образования "Глинковский район" Смоленской области (Глинковское с/п)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</si>
  <si>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</si>
  <si>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</si>
  <si>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Финансовое управление Администрации муниципального образования - Ершичский район Смоленской области (Ершичское с/п)</t>
  </si>
  <si>
    <t>Финансовое управление Администрации муниципального образования "Краснинский район" Смоленской области (Краснинское г/п)</t>
  </si>
  <si>
    <t>Администрация Малеевского сельского поселения Краснинского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</si>
  <si>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</si>
  <si>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Талашкинского сельского поселения Смоленского района Смоленской области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</si>
  <si>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</si>
  <si>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Администрация Агибаловского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</si>
  <si>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"Сафоновский район" Смоленской области (Сафоновское г/п)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</si>
  <si>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</si>
  <si>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Администрация Доброминского сельского поселения Глинковского района Смоленской области</t>
  </si>
  <si>
    <t>Администрация Дугинского сельского поселения Сычевского района Смоленской области</t>
  </si>
  <si>
    <t>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</si>
  <si>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Финансовое управление Администрации муниципального образования "Ельнинский район" Смоленской области (Ельнинское г/п)</t>
  </si>
  <si>
    <t>Субсидии на проведение работ по дорожной деятельности на автомобильных дорогах общего пользования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</si>
  <si>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</si>
  <si>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Администрация Пржевальского городского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</si>
  <si>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</si>
  <si>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</si>
  <si>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</si>
  <si>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</si>
  <si>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</si>
  <si>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Гусинского сельского поселения Краснинского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</si>
  <si>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</si>
  <si>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</si>
  <si>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</si>
  <si>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</si>
  <si>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</si>
  <si>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</si>
  <si>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</si>
  <si>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</si>
  <si>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</si>
  <si>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</si>
  <si>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</si>
  <si>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</si>
  <si>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</si>
  <si>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</si>
  <si>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Медведевского сельского поселения Темкинского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</si>
  <si>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</si>
  <si>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</si>
  <si>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Администрация Лехминского сельского поселения Холм-Жирковского района Смоленской области</t>
  </si>
  <si>
    <t>Финансовое управление Администрации муниципального образования "Шумячский район" Смоленской области (Шумячское г/п)</t>
  </si>
  <si>
    <t>Администрация Первомайского сельского поселения Шумячского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</si>
  <si>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</si>
  <si>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</si>
  <si>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</si>
  <si>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</si>
  <si>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</si>
  <si>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</si>
  <si>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</si>
  <si>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</si>
  <si>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</si>
  <si>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</si>
  <si>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Барановского сельского поселения Сафоновского района Смоленской области</t>
  </si>
  <si>
    <t>Cубсидия г. Смоленску на проектирование туристского кода центра города</t>
  </si>
  <si>
    <t>Субсидии на премирование лучших проектов территориального общественного самоуправления в сфере благоустройства территории</t>
  </si>
  <si>
    <t>Министерство Смоленской области по внутренней политике</t>
  </si>
  <si>
    <t>Субсидия бюджету города Смоленска в связи с выполнением функций административного центра Смоленской области</t>
  </si>
  <si>
    <t>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</si>
  <si>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Субсидии на обеспечение мероприятий по переселению граждан из аварийного жилищного фонда за счет средств областного бюджета</t>
  </si>
  <si>
    <t>Субсидии на обеспечение мероприятий по модернизации систем коммунальной инфраструктуры за счет средств, поступивших от публично-правовой компании - Фонда развития территорий</t>
  </si>
  <si>
    <t>Администрация Дивасовского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</si>
  <si>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</si>
  <si>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</si>
  <si>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</si>
  <si>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Субсидии на обеспечение мероприятий по модернизации систем коммунальной инфраструктуры за счет средств областного бюджета</t>
  </si>
  <si>
    <t>Субсидии на модернизацию систем теплоснабжения, централизованного водоснабжения, централизованного водоотведения</t>
  </si>
  <si>
    <t>Субсидии на капитальный ремонт объектов теплоснабжения, водоснабжения, водоотведения</t>
  </si>
  <si>
    <t>Администрация Пионерского сельского поселения Смоленского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</si>
  <si>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</si>
  <si>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Суетовского сельского поселения Ярцевского района Смоленской области</t>
  </si>
  <si>
    <t>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</si>
  <si>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Субсидии на подготовку сметной документации на капитальный ремонт объектов коммунальной инфраструктуры и проверку на предмет достоверности определения сметной стоимости</t>
  </si>
  <si>
    <t>Субсидии на осуществление мероприятий по строительству, реконструкции, капитальному ремонту общественных бань</t>
  </si>
  <si>
    <t>Субсидии на строительство, реконструкцию, капитальный ремонт шахтных колодцев</t>
  </si>
  <si>
    <t>Администрация Гнездовского сельского поселения Смоленского района Смоленской области</t>
  </si>
  <si>
    <t>Администрация Пушкинского сельского поселения Сафоновского района Смоленской области</t>
  </si>
  <si>
    <t>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</si>
  <si>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</si>
  <si>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Субсидия бюджету Козинского сельского поселения Смоленского района на реализацию инфраструктурного проекта "Строительство а/д Алтуховка - "Брянск - Смоленск (через Рудню, на Витебск)" - Богородицкое - Высокое"</t>
  </si>
  <si>
    <t>Субсидия городу Смоленску на реализацию мероприятия по реконструкции тепловой сети 4-го магистрального трубопровода Заднепровского района г. Смоленска</t>
  </si>
  <si>
    <t>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</si>
  <si>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</si>
  <si>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>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</si>
  <si>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Администрация Сметанинского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</si>
  <si>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</si>
  <si>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Субсидии на перевод жилищного фонда на индивидуальное газовое отопление</t>
  </si>
  <si>
    <t>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</si>
  <si>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</t>
  </si>
  <si>
    <t>Администрация Коробецкого сельского поселения Ельнинского района Смоленской области</t>
  </si>
  <si>
    <t>Администрация Шокинского сельского поселения Кардымовского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</si>
  <si>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</si>
  <si>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Корзовского сельского поселения Хиславичского района Смоленской области</t>
  </si>
  <si>
    <t>Субсидии на реализацию программ формирования современной городской среды</t>
  </si>
  <si>
    <t>Субсидии на проведение мероприятий, направленных на создание условий для повышения уровня комфортности проживания граждан</t>
  </si>
  <si>
    <t>Субсидии на строительство и реконструкцию (модернизацию) объектов питьевого водоснабжения</t>
  </si>
  <si>
    <t>Субсидии на строительство и реконструкцию (модернизацию) объектов питьевого водоснабжения за счет средств областного бюджета</t>
  </si>
  <si>
    <t>Расходы за счет средств резервного фонда Правительства Смоленской области</t>
  </si>
  <si>
    <t>Администрация Воргинского сельского поселения Ершичского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</si>
  <si>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</si>
  <si>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</si>
  <si>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</si>
  <si>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</si>
  <si>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</si>
  <si>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</si>
  <si>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ПРЕДОСТАВЛЕНИЕ СУБСИДИЙ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</si>
  <si>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</si>
  <si>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</si>
  <si>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</si>
  <si>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</si>
  <si>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 xml:space="preserve">    Субсидии на реализацию мероприятий по обеспечению жильем молодых семей</t>
  </si>
  <si>
    <t>02301R4970</t>
  </si>
  <si>
    <t xml:space="preserve">    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</si>
  <si>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0241180060</t>
  </si>
  <si>
    <t xml:space="preserve">    Субсидии на создание в образовательных организациях условий для получения детьми-инвалидами качественного образования</t>
  </si>
  <si>
    <t>0241180070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</si>
  <si>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</si>
  <si>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031A154540</t>
  </si>
  <si>
    <t xml:space="preserve">    Субсидии на развитие сети учреждений культурно-досугового типа</t>
  </si>
  <si>
    <t>031A155130</t>
  </si>
  <si>
    <t xml:space="preserve">    Субсидии на государственную поддержку отрасли культуры (приобретение музыкальных инструментов, оборудования и материалов для детских школ искусств и училищ)</t>
  </si>
  <si>
    <t>031A155191</t>
  </si>
  <si>
    <t xml:space="preserve">    Субсидии на государственную поддержку отрасли культуры (обеспечение учреждений культуры специализированным автотранспортом)</t>
  </si>
  <si>
    <t>031A155192</t>
  </si>
  <si>
    <t xml:space="preserve">    Субсидии на государственную поддержку отрасли культуры (модернизация детских школ искусств)</t>
  </si>
  <si>
    <t>031A155194</t>
  </si>
  <si>
    <t xml:space="preserve">    Реконструкция и капитальный ремонт региональных и муниципальных театров</t>
  </si>
  <si>
    <t>031A155800</t>
  </si>
  <si>
    <t xml:space="preserve">    Техническое оснащение региональных и муниципальных музеев</t>
  </si>
  <si>
    <t>031A155900</t>
  </si>
  <si>
    <t xml:space="preserve">    Реконструкция и капитальный ремонт региональных и муниципальных музеев</t>
  </si>
  <si>
    <t>031A155970</t>
  </si>
  <si>
    <t xml:space="preserve">    Развитие сети учреждений культурно-досугового типа (средства бюджетного кредита)</t>
  </si>
  <si>
    <t>031A1М5130</t>
  </si>
  <si>
    <t xml:space="preserve">    Реконструкция и капитальный ремонт региональных и муниципальных театров (средства бюджетного кредита)</t>
  </si>
  <si>
    <t>031A1М5800</t>
  </si>
  <si>
    <t xml:space="preserve">    Реконструкция и капитальный ремонт региональных и муниципальных музеев (средства бюджетного кредита)</t>
  </si>
  <si>
    <t>031A1М5970</t>
  </si>
  <si>
    <t xml:space="preserve">    Субсидии на государственную поддержку отрасли культуры (поддержка лучших работников сельских учреждений культуры)</t>
  </si>
  <si>
    <t>031A255195</t>
  </si>
  <si>
    <t xml:space="preserve">    Субсидии на государственную поддержку отрасли культуры (поддержка лучших сельских учреждений культуры)</t>
  </si>
  <si>
    <t>031A255196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</si>
  <si>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виртуальных концертных залов</t>
  </si>
  <si>
    <t>031A354530</t>
  </si>
  <si>
    <t xml:space="preserve">    Государственная поддержка региональных программ по проектированию туристского кода центра города</t>
  </si>
  <si>
    <t>031J153330</t>
  </si>
  <si>
    <t xml:space="preserve">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</si>
  <si>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03301R4670</t>
  </si>
  <si>
    <t xml:space="preserve">    Государственная поддержка отрасли культуры (комплектование книжных фондов библиотек)</t>
  </si>
  <si>
    <t>03302R5197</t>
  </si>
  <si>
    <t xml:space="preserve">    Субсидии на обеспечение развития и укрепления материально-технической базы муниципальных учреждений культуры</t>
  </si>
  <si>
    <t>0340780330</t>
  </si>
  <si>
    <t xml:space="preserve">    Субсидии на обеспечение развития и укрепления материально-технической базы муниципальных учреждений дополнительного образования</t>
  </si>
  <si>
    <t>0340880340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</si>
  <si>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</si>
  <si>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041E151721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</si>
  <si>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</si>
  <si>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041E151722</t>
  </si>
  <si>
    <t xml:space="preserve">    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</si>
  <si>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041E164800</t>
  </si>
  <si>
    <t xml:space="preserve">    Субсидии на обеспечение функционирования детских технопарков "Кванториум"</t>
  </si>
  <si>
    <t>041E180740</t>
  </si>
  <si>
    <t xml:space="preserve">    Субсидии на обеспечение условий для функционирования центров "Точка роста"</t>
  </si>
  <si>
    <t>041E181710</t>
  </si>
  <si>
    <t xml:space="preserve">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</si>
  <si>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041E250980</t>
  </si>
  <si>
    <t xml:space="preserve">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</si>
  <si>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041EВ51790</t>
  </si>
  <si>
    <t xml:space="preserve">    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</si>
  <si>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0420181970</t>
  </si>
  <si>
    <t xml:space="preserve">    Реализация мероприятий по модернизации школьных систем образования</t>
  </si>
  <si>
    <t>04201R7500</t>
  </si>
  <si>
    <t xml:space="preserve">    Субсидии на укрепление материально-технической базы образовательных учреждений</t>
  </si>
  <si>
    <t>0440180640</t>
  </si>
  <si>
    <t>0440280640</t>
  </si>
  <si>
    <t xml:space="preserve">   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</si>
  <si>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04402R3040</t>
  </si>
  <si>
    <t>0440380640</t>
  </si>
  <si>
    <t xml:space="preserve">    Государственная поддержка организаций, входящих в систему спортивной подготовки</t>
  </si>
  <si>
    <t>051P550810</t>
  </si>
  <si>
    <t xml:space="preserve">    Оснащение объектов спортивной инфраструктуры спортивно-технологическим оборудованием</t>
  </si>
  <si>
    <t>051P552280</t>
  </si>
  <si>
    <t xml:space="preserve">   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</si>
  <si>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051P552290</t>
  </si>
  <si>
    <t xml:space="preserve">    Субсидии на строительство физкультурно-оздоровительного комплекса в г. Сычевке</t>
  </si>
  <si>
    <t>051P580650</t>
  </si>
  <si>
    <t xml:space="preserve">    Субсидии на выполнение работ по ремонту спортивных объектов</t>
  </si>
  <si>
    <t>0530180690</t>
  </si>
  <si>
    <t xml:space="preserve">    Закупка и монтаж оборудования для создания модульных спортивных объектов</t>
  </si>
  <si>
    <t>0530181050</t>
  </si>
  <si>
    <t xml:space="preserve">    Субсидии для софинансирования расходов бюджетов муниципальных образований Смоленской области на подготовку площадок центров тестирования ГТО</t>
  </si>
  <si>
    <t>0530181230</t>
  </si>
  <si>
    <t xml:space="preserve">    Субсидии на создание "умных" спортивных площадок</t>
  </si>
  <si>
    <t>0530181460</t>
  </si>
  <si>
    <t xml:space="preserve">    Субсидии на монтаж оборудования площадок ГТО</t>
  </si>
  <si>
    <t>0530182050</t>
  </si>
  <si>
    <t xml:space="preserve">    Закупка и монтаж оборудования для создания "умных" спортивных площадок</t>
  </si>
  <si>
    <t>05301R7530</t>
  </si>
  <si>
    <t xml:space="preserve">    Приведение зон рекреации водных объектов Смоленской области в соответствие с санитарно-эпидемиологическими правилами и нормативами</t>
  </si>
  <si>
    <t>0640582020</t>
  </si>
  <si>
    <t xml:space="preserve">    Субсидии на подготовку проектов межевания земельных участков и на проведение кадастровых работ</t>
  </si>
  <si>
    <t>08301R5990</t>
  </si>
  <si>
    <t xml:space="preserve">    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</si>
  <si>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08302R5762</t>
  </si>
  <si>
    <t xml:space="preserve">    Субсидии на обеспечение комплексного развития сельских территорий (реализация мероприятий по благоустройству)</t>
  </si>
  <si>
    <t>08302R5767</t>
  </si>
  <si>
    <t xml:space="preserve">    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</si>
  <si>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091R153941</t>
  </si>
  <si>
    <t xml:space="preserve">    Финансирование дорожной деятельности в отношении автомобильных дорог общего пользования регионального или межмуниципального, местного значения (автомобильные дороги общего пользования местного значения)</t>
  </si>
  <si>
    <t>0930157841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</si>
  <si>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</si>
  <si>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0930180500</t>
  </si>
  <si>
    <t xml:space="preserve">    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</si>
  <si>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0930180510</t>
  </si>
  <si>
    <t xml:space="preserve">    Субсидии на проведение работ по дорожной деятельности на автомобильных дорогах общего пользования</t>
  </si>
  <si>
    <t>0930180550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</si>
  <si>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</si>
  <si>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0930181260</t>
  </si>
  <si>
    <t xml:space="preserve">    Cубсидия г. Смоленску на проектирование туристского кода центра города</t>
  </si>
  <si>
    <t>101J182030</t>
  </si>
  <si>
    <t xml:space="preserve">    Субсидии на премирование лучших проектов территориального общественного самоуправления в сфере благоустройства территории</t>
  </si>
  <si>
    <t>1340180580</t>
  </si>
  <si>
    <t xml:space="preserve">    Субсидия бюджету города Смоленска в связи с выполнением функций административного центра Смоленской области</t>
  </si>
  <si>
    <t>1340182060</t>
  </si>
  <si>
    <t xml:space="preserve">    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</si>
  <si>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161F367483</t>
  </si>
  <si>
    <t xml:space="preserve">    Субсидии на обеспечение мероприятий по переселению граждан из аварийного жилищного фонда за счет средств областного бюджета</t>
  </si>
  <si>
    <t>161F367484</t>
  </si>
  <si>
    <t xml:space="preserve">    Субсидии на обеспечение мероприятий по модернизации систем коммунальной инфраструктуры за счет средств, поступивших от публично-правовой компании - Фонда развития территорий</t>
  </si>
  <si>
    <t>1630109505</t>
  </si>
  <si>
    <t xml:space="preserve">    Субсидии на обеспечение мероприятий по модернизации систем коммунальной инфраструктуры за счет средств областного бюджета</t>
  </si>
  <si>
    <t>1630109605</t>
  </si>
  <si>
    <t xml:space="preserve">    Субсидии на модернизацию систем теплоснабжения, централизованного водоснабжения, централизованного водоотведения</t>
  </si>
  <si>
    <t>1630180680</t>
  </si>
  <si>
    <t xml:space="preserve">    Субсидии на капитальный ремонт объектов теплоснабжения, водоснабжения, водоотведения</t>
  </si>
  <si>
    <t>1630181320</t>
  </si>
  <si>
    <t xml:space="preserve">    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</si>
  <si>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1630181950</t>
  </si>
  <si>
    <t xml:space="preserve">    Субсидии на подготовку сметной документации на капитальный ремонт объектов коммунальной инфраструктуры и проверку на предмет достоверности определения сметной стоимости</t>
  </si>
  <si>
    <t>1630182080</t>
  </si>
  <si>
    <t xml:space="preserve">    Субсидии на осуществление мероприятий по строительству, реконструкции, капитальному ремонту общественных бань</t>
  </si>
  <si>
    <t>1630280520</t>
  </si>
  <si>
    <t xml:space="preserve">    Субсидии на строительство, реконструкцию, капитальный ремонт шахтных колодцев</t>
  </si>
  <si>
    <t>1630281980</t>
  </si>
  <si>
    <t xml:space="preserve">    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</si>
  <si>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1640280040</t>
  </si>
  <si>
    <t xml:space="preserve">    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</si>
  <si>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1730182040</t>
  </si>
  <si>
    <t xml:space="preserve">    Субсидия бюджету Козинского сельского поселения Смоленского района на реализацию инфраструктурного проекта "Строительство а/д Алтуховка - "Брянск - Смоленск (через Рудню, на Витебск)" - Богородицкое - Высокое"</t>
  </si>
  <si>
    <t>1730298002</t>
  </si>
  <si>
    <t xml:space="preserve">    Субсидия городу Смоленску на реализацию мероприятия по реконструкции тепловой сети 4-го магистрального трубопровода Заднепровского района г. Смоленска</t>
  </si>
  <si>
    <t>1730497004</t>
  </si>
  <si>
    <t xml:space="preserve">    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</si>
  <si>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1830180830</t>
  </si>
  <si>
    <t xml:space="preserve">    Субсидии на реализацию государственных программ субъектов Российской Федерации в области использования и охраны водных объектов</t>
  </si>
  <si>
    <t>18301R0650</t>
  </si>
  <si>
    <t xml:space="preserve">    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</si>
  <si>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1830280850</t>
  </si>
  <si>
    <t xml:space="preserve">    Субсидии на перевод жилищного фонда на индивидуальное газовое отопление</t>
  </si>
  <si>
    <t>1930181490</t>
  </si>
  <si>
    <t xml:space="preserve">    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</si>
  <si>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31301R2990</t>
  </si>
  <si>
    <t xml:space="preserve">    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</t>
  </si>
  <si>
    <t>3140182010</t>
  </si>
  <si>
    <t xml:space="preserve">    Субсидии на реализацию программ формирования современной городской среды</t>
  </si>
  <si>
    <t>321F255550</t>
  </si>
  <si>
    <t xml:space="preserve">    Субсидии на проведение мероприятий, направленных на создание условий для повышения уровня комфортности проживания граждан</t>
  </si>
  <si>
    <t>3230181960</t>
  </si>
  <si>
    <t xml:space="preserve">    Субсидии на строительство и реконструкцию (модернизацию) объектов питьевого водоснабжения</t>
  </si>
  <si>
    <t>341F552430</t>
  </si>
  <si>
    <t xml:space="preserve">    Субсидии на строительство и реконструкцию (модернизацию) объектов питьевого водоснабжения за счет средств областного бюджета</t>
  </si>
  <si>
    <t>341F581330</t>
  </si>
  <si>
    <t>8900129990</t>
  </si>
  <si>
    <t>ВСЕГО РАСХОДОВ:</t>
  </si>
  <si>
    <t>за  2023 год</t>
  </si>
  <si>
    <t>Уточненная роспись за 2023 год</t>
  </si>
  <si>
    <t xml:space="preserve">    Создание модульных некапитальных средств размещения при реализации инвестиционных проектов</t>
  </si>
  <si>
    <t>031J155220</t>
  </si>
  <si>
    <t xml:space="preserve">    Расходы за счет средств резервного фонда Правительства Смоленской области</t>
  </si>
  <si>
    <t>8=7/5</t>
  </si>
  <si>
    <t>6=5-4</t>
  </si>
  <si>
    <t>Исполнение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</si>
</sst>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  <scheme val="minor"/>
    </font>
    <font>
      <b/>
      <sz val="14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b/>
      <sz val="11"/>
      <color rgb="FF000000"/>
      <name val="Times New Roman"/>
    </font>
    <font>
      <b/>
      <i/>
      <sz val="11"/>
      <color rgb="FF000000"/>
      <name val="Calibri"/>
      <scheme val="minor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4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1" fillId="0" borderId="1">
      <alignment horizontal="center"/>
    </xf>
    <xf numFmtId="0" fontId="4" fillId="0" borderId="1">
      <alignment horizontal="center" wrapText="1"/>
    </xf>
    <xf numFmtId="0" fontId="2" fillId="0" borderId="1">
      <alignment horizontal="left" wrapText="1"/>
    </xf>
    <xf numFmtId="0" fontId="2" fillId="0" borderId="2">
      <alignment horizontal="center" vertical="center"/>
    </xf>
    <xf numFmtId="1" fontId="2" fillId="0" borderId="3">
      <alignment horizontal="center" vertical="center" wrapText="1"/>
    </xf>
    <xf numFmtId="1" fontId="2" fillId="0" borderId="2">
      <alignment horizontal="center" vertical="center" wrapText="1"/>
    </xf>
    <xf numFmtId="1" fontId="2" fillId="0" borderId="4">
      <alignment horizontal="center" vertical="center" wrapText="1"/>
    </xf>
    <xf numFmtId="0" fontId="3" fillId="0" borderId="5">
      <alignment horizontal="center" vertical="center"/>
    </xf>
    <xf numFmtId="1" fontId="2" fillId="0" borderId="6">
      <alignment horizontal="center" vertical="center" wrapText="1"/>
    </xf>
    <xf numFmtId="0" fontId="5" fillId="2" borderId="2"/>
    <xf numFmtId="1" fontId="6" fillId="2" borderId="6">
      <alignment horizontal="left" vertical="top" wrapText="1"/>
    </xf>
    <xf numFmtId="4" fontId="6" fillId="2" borderId="2">
      <alignment horizontal="right" vertical="top" shrinkToFit="1"/>
    </xf>
    <xf numFmtId="10" fontId="6" fillId="2" borderId="2">
      <alignment horizontal="right" vertical="top" shrinkToFit="1"/>
    </xf>
    <xf numFmtId="0" fontId="3" fillId="0" borderId="2"/>
    <xf numFmtId="1" fontId="2" fillId="0" borderId="6">
      <alignment horizontal="left" vertical="top" wrapTex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4" fillId="3" borderId="6">
      <alignment horizontal="right" vertical="top"/>
    </xf>
    <xf numFmtId="4" fontId="4" fillId="3" borderId="6">
      <alignment horizontal="right" vertical="top" shrinkToFi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4" borderId="1"/>
    <xf numFmtId="0" fontId="7" fillId="0" borderId="1"/>
    <xf numFmtId="0" fontId="9" fillId="0" borderId="1"/>
    <xf numFmtId="0" fontId="10" fillId="0" borderId="1">
      <alignment horizontal="center" wrapText="1"/>
    </xf>
    <xf numFmtId="0" fontId="10" fillId="0" borderId="1">
      <alignment horizontal="center"/>
    </xf>
    <xf numFmtId="0" fontId="12" fillId="0" borderId="1"/>
    <xf numFmtId="0" fontId="12" fillId="0" borderId="1">
      <alignment horizontal="right"/>
    </xf>
    <xf numFmtId="0" fontId="12" fillId="0" borderId="2">
      <alignment horizontal="center" vertical="center" wrapText="1"/>
    </xf>
    <xf numFmtId="0" fontId="15" fillId="0" borderId="2">
      <alignment vertical="top" wrapText="1"/>
    </xf>
    <xf numFmtId="1" fontId="12" fillId="0" borderId="2">
      <alignment horizontal="center" vertical="top" shrinkToFit="1"/>
    </xf>
    <xf numFmtId="4" fontId="18" fillId="2" borderId="2">
      <alignment horizontal="right" vertical="top" shrinkToFit="1"/>
    </xf>
    <xf numFmtId="0" fontId="18" fillId="0" borderId="2">
      <alignment horizontal="left"/>
    </xf>
    <xf numFmtId="4" fontId="18" fillId="3" borderId="2">
      <alignment horizontal="right" vertical="top" shrinkToFit="1"/>
    </xf>
    <xf numFmtId="0" fontId="12" fillId="0" borderId="1">
      <alignment horizontal="left" wrapText="1"/>
    </xf>
  </cellStyleXfs>
  <cellXfs count="7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3" applyNumberFormat="1" applyProtection="1"/>
    <xf numFmtId="0" fontId="1" fillId="0" borderId="1" xfId="4" applyNumberFormat="1" applyProtection="1">
      <alignment horizontal="center"/>
    </xf>
    <xf numFmtId="0" fontId="4" fillId="0" borderId="1" xfId="5" applyNumberFormat="1" applyProtection="1">
      <alignment horizontal="center" wrapText="1"/>
    </xf>
    <xf numFmtId="1" fontId="2" fillId="0" borderId="2" xfId="9" applyNumberFormat="1" applyProtection="1">
      <alignment horizontal="center" vertical="center" wrapText="1"/>
    </xf>
    <xf numFmtId="1" fontId="2" fillId="0" borderId="4" xfId="10" applyNumberFormat="1" applyProtection="1">
      <alignment horizontal="center" vertical="center" wrapText="1"/>
    </xf>
    <xf numFmtId="0" fontId="3" fillId="0" borderId="5" xfId="11" applyNumberFormat="1" applyProtection="1">
      <alignment horizontal="center" vertical="center"/>
    </xf>
    <xf numFmtId="1" fontId="2" fillId="0" borderId="6" xfId="12" applyNumberFormat="1" applyProtection="1">
      <alignment horizontal="center" vertical="center" wrapText="1"/>
    </xf>
    <xf numFmtId="0" fontId="5" fillId="2" borderId="2" xfId="13" applyNumberFormat="1" applyProtection="1"/>
    <xf numFmtId="1" fontId="6" fillId="2" borderId="6" xfId="14" applyNumberFormat="1" applyProtection="1">
      <alignment horizontal="left" vertical="top" wrapText="1"/>
    </xf>
    <xf numFmtId="4" fontId="6" fillId="2" borderId="2" xfId="15" applyNumberFormat="1" applyProtection="1">
      <alignment horizontal="right" vertical="top" shrinkToFit="1"/>
    </xf>
    <xf numFmtId="10" fontId="6" fillId="2" borderId="2" xfId="16" applyNumberFormat="1" applyProtection="1">
      <alignment horizontal="right" vertical="top" shrinkToFit="1"/>
    </xf>
    <xf numFmtId="0" fontId="3" fillId="0" borderId="2" xfId="17" applyNumberFormat="1" applyProtection="1"/>
    <xf numFmtId="1" fontId="2" fillId="0" borderId="6" xfId="18" applyNumberFormat="1" applyProtection="1">
      <alignment horizontal="left" vertical="top" wrapText="1"/>
    </xf>
    <xf numFmtId="4" fontId="2" fillId="0" borderId="2" xfId="19" applyNumberFormat="1" applyProtection="1">
      <alignment horizontal="right" vertical="top" shrinkToFit="1"/>
    </xf>
    <xf numFmtId="10" fontId="2" fillId="0" borderId="2" xfId="20" applyNumberFormat="1" applyProtection="1">
      <alignment horizontal="right" vertical="top" shrinkToFit="1"/>
    </xf>
    <xf numFmtId="4" fontId="4" fillId="3" borderId="6" xfId="22" applyNumberFormat="1" applyProtection="1">
      <alignment horizontal="right" vertical="top" shrinkToFit="1"/>
    </xf>
    <xf numFmtId="4" fontId="4" fillId="3" borderId="2" xfId="23" applyNumberFormat="1" applyProtection="1">
      <alignment horizontal="right" vertical="top" shrinkToFit="1"/>
    </xf>
    <xf numFmtId="10" fontId="4" fillId="3" borderId="2" xfId="24" applyNumberFormat="1" applyProtection="1">
      <alignment horizontal="right" vertical="top" shrinkToFit="1"/>
    </xf>
    <xf numFmtId="0" fontId="9" fillId="0" borderId="1" xfId="32" applyProtection="1">
      <protection locked="0"/>
    </xf>
    <xf numFmtId="0" fontId="12" fillId="0" borderId="1" xfId="35" applyNumberFormat="1" applyProtection="1"/>
    <xf numFmtId="0" fontId="11" fillId="0" borderId="7" xfId="37" applyFont="1" applyBorder="1">
      <alignment horizontal="center" vertical="center" wrapText="1"/>
    </xf>
    <xf numFmtId="0" fontId="14" fillId="0" borderId="10" xfId="32" applyFont="1" applyBorder="1" applyProtection="1">
      <protection locked="0"/>
    </xf>
    <xf numFmtId="0" fontId="16" fillId="0" borderId="11" xfId="38" applyNumberFormat="1" applyFont="1" applyBorder="1" applyProtection="1">
      <alignment vertical="top" wrapText="1"/>
    </xf>
    <xf numFmtId="1" fontId="17" fillId="0" borderId="5" xfId="39" applyNumberFormat="1" applyFont="1" applyBorder="1" applyProtection="1">
      <alignment horizontal="center" vertical="top" shrinkToFit="1"/>
    </xf>
    <xf numFmtId="4" fontId="17" fillId="5" borderId="5" xfId="40" applyNumberFormat="1" applyFont="1" applyFill="1" applyBorder="1" applyProtection="1">
      <alignment horizontal="right" vertical="top" shrinkToFit="1"/>
    </xf>
    <xf numFmtId="0" fontId="16" fillId="0" borderId="6" xfId="38" applyNumberFormat="1" applyFont="1" applyBorder="1" applyProtection="1">
      <alignment vertical="top" wrapText="1"/>
    </xf>
    <xf numFmtId="1" fontId="17" fillId="0" borderId="2" xfId="39" applyNumberFormat="1" applyFont="1" applyProtection="1">
      <alignment horizontal="center" vertical="top" shrinkToFit="1"/>
    </xf>
    <xf numFmtId="4" fontId="17" fillId="5" borderId="2" xfId="40" applyNumberFormat="1" applyFont="1" applyFill="1" applyProtection="1">
      <alignment horizontal="right" vertical="top" shrinkToFit="1"/>
    </xf>
    <xf numFmtId="0" fontId="16" fillId="0" borderId="7" xfId="38" applyNumberFormat="1" applyFont="1" applyBorder="1" applyProtection="1">
      <alignment vertical="top" wrapText="1"/>
    </xf>
    <xf numFmtId="1" fontId="17" fillId="0" borderId="7" xfId="39" applyNumberFormat="1" applyFont="1" applyBorder="1" applyProtection="1">
      <alignment horizontal="center" vertical="top" shrinkToFit="1"/>
    </xf>
    <xf numFmtId="4" fontId="17" fillId="5" borderId="7" xfId="40" applyNumberFormat="1" applyFont="1" applyFill="1" applyBorder="1" applyProtection="1">
      <alignment horizontal="right" vertical="top" shrinkToFit="1"/>
    </xf>
    <xf numFmtId="4" fontId="11" fillId="6" borderId="7" xfId="42" applyNumberFormat="1" applyFont="1" applyFill="1" applyBorder="1" applyProtection="1">
      <alignment horizontal="right" vertical="top" shrinkToFit="1"/>
    </xf>
    <xf numFmtId="0" fontId="12" fillId="0" borderId="1" xfId="43" applyNumberFormat="1" applyProtection="1">
      <alignment horizontal="left" wrapText="1"/>
    </xf>
    <xf numFmtId="0" fontId="12" fillId="0" borderId="1" xfId="43">
      <alignment horizontal="left" wrapText="1"/>
    </xf>
    <xf numFmtId="0" fontId="11" fillId="0" borderId="7" xfId="37" applyFont="1" applyBorder="1">
      <alignment horizontal="center" vertical="center" wrapText="1"/>
    </xf>
    <xf numFmtId="0" fontId="11" fillId="0" borderId="7" xfId="37" applyNumberFormat="1" applyFont="1" applyBorder="1" applyProtection="1">
      <alignment horizontal="center" vertical="center" wrapText="1"/>
    </xf>
    <xf numFmtId="0" fontId="11" fillId="0" borderId="9" xfId="37" applyFont="1" applyBorder="1">
      <alignment horizontal="center" vertical="center" wrapText="1"/>
    </xf>
    <xf numFmtId="0" fontId="19" fillId="6" borderId="7" xfId="41" applyNumberFormat="1" applyFont="1" applyFill="1" applyBorder="1" applyAlignment="1" applyProtection="1">
      <alignment horizontal="center"/>
    </xf>
    <xf numFmtId="0" fontId="12" fillId="0" borderId="1" xfId="43" applyNumberFormat="1" applyProtection="1">
      <alignment horizontal="left" wrapText="1"/>
    </xf>
    <xf numFmtId="0" fontId="12" fillId="0" borderId="1" xfId="43">
      <alignment horizontal="left" wrapText="1"/>
    </xf>
    <xf numFmtId="0" fontId="11" fillId="0" borderId="1" xfId="33" applyNumberFormat="1" applyFont="1" applyProtection="1">
      <alignment horizontal="center" wrapText="1"/>
    </xf>
    <xf numFmtId="0" fontId="11" fillId="0" borderId="1" xfId="33" applyFont="1">
      <alignment horizontal="center" wrapText="1"/>
    </xf>
    <xf numFmtId="0" fontId="11" fillId="0" borderId="1" xfId="34" applyNumberFormat="1" applyFont="1" applyProtection="1">
      <alignment horizontal="center"/>
    </xf>
    <xf numFmtId="0" fontId="11" fillId="0" borderId="1" xfId="34" applyFont="1">
      <alignment horizontal="center"/>
    </xf>
    <xf numFmtId="0" fontId="13" fillId="0" borderId="1" xfId="36" applyNumberFormat="1" applyFont="1" applyAlignment="1" applyProtection="1">
      <alignment horizontal="right"/>
    </xf>
    <xf numFmtId="0" fontId="11" fillId="0" borderId="7" xfId="37" applyFont="1" applyBorder="1">
      <alignment horizontal="center" vertical="center" wrapText="1"/>
    </xf>
    <xf numFmtId="0" fontId="11" fillId="0" borderId="6" xfId="37" applyNumberFormat="1" applyFont="1" applyBorder="1" applyProtection="1">
      <alignment horizontal="center" vertical="center" wrapText="1"/>
    </xf>
    <xf numFmtId="0" fontId="11" fillId="0" borderId="8" xfId="37" applyFont="1" applyBorder="1">
      <alignment horizontal="center" vertical="center" wrapText="1"/>
    </xf>
    <xf numFmtId="0" fontId="11" fillId="0" borderId="2" xfId="37" applyNumberFormat="1" applyFont="1" applyProtection="1">
      <alignment horizontal="center" vertical="center" wrapText="1"/>
    </xf>
    <xf numFmtId="0" fontId="11" fillId="0" borderId="4" xfId="37" applyFont="1" applyBorder="1">
      <alignment horizontal="center" vertical="center" wrapText="1"/>
    </xf>
    <xf numFmtId="0" fontId="11" fillId="0" borderId="9" xfId="37" applyNumberFormat="1" applyFont="1" applyBorder="1" applyAlignment="1" applyProtection="1">
      <alignment horizontal="center" vertical="center" wrapText="1"/>
    </xf>
    <xf numFmtId="0" fontId="11" fillId="0" borderId="10" xfId="37" applyNumberFormat="1" applyFont="1" applyBorder="1" applyAlignment="1" applyProtection="1">
      <alignment horizontal="center" vertical="center" wrapText="1"/>
    </xf>
    <xf numFmtId="0" fontId="4" fillId="3" borderId="6" xfId="21" applyNumberFormat="1" applyProtection="1">
      <alignment horizontal="right" vertical="top"/>
    </xf>
    <xf numFmtId="0" fontId="4" fillId="3" borderId="6" xfId="21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1" xfId="5" applyNumberFormat="1" applyProtection="1">
      <alignment horizontal="center" wrapText="1"/>
    </xf>
    <xf numFmtId="0" fontId="4" fillId="0" borderId="1" xfId="5">
      <alignment horizontal="center" wrapText="1"/>
    </xf>
    <xf numFmtId="0" fontId="2" fillId="0" borderId="1" xfId="6" applyNumberFormat="1" applyProtection="1">
      <alignment horizontal="left" wrapText="1"/>
    </xf>
    <xf numFmtId="0" fontId="2" fillId="0" borderId="1" xfId="6">
      <alignment horizontal="left" wrapText="1"/>
    </xf>
    <xf numFmtId="0" fontId="2" fillId="0" borderId="2" xfId="7" applyNumberFormat="1" applyProtection="1">
      <alignment horizontal="center" vertical="center"/>
    </xf>
    <xf numFmtId="0" fontId="2" fillId="0" borderId="2" xfId="7">
      <alignment horizontal="center" vertical="center"/>
    </xf>
    <xf numFmtId="1" fontId="2" fillId="0" borderId="3" xfId="8" applyNumberFormat="1" applyProtection="1">
      <alignment horizontal="center" vertical="center" wrapText="1"/>
    </xf>
    <xf numFmtId="1" fontId="2" fillId="0" borderId="3" xfId="8">
      <alignment horizontal="center" vertical="center" wrapText="1"/>
    </xf>
    <xf numFmtId="1" fontId="2" fillId="0" borderId="2" xfId="9" applyNumberFormat="1" applyProtection="1">
      <alignment horizontal="center" vertical="center" wrapText="1"/>
    </xf>
    <xf numFmtId="1" fontId="2" fillId="0" borderId="2" xfId="9">
      <alignment horizontal="center" vertical="center" wrapText="1"/>
    </xf>
    <xf numFmtId="1" fontId="2" fillId="0" borderId="4" xfId="10" applyNumberFormat="1" applyProtection="1">
      <alignment horizontal="center" vertical="center" wrapText="1"/>
    </xf>
    <xf numFmtId="1" fontId="2" fillId="0" borderId="4" xfId="10">
      <alignment horizontal="center" vertical="center" wrapText="1"/>
    </xf>
  </cellXfs>
  <cellStyles count="44">
    <cellStyle name="br" xfId="27"/>
    <cellStyle name="col" xfId="26"/>
    <cellStyle name="st30" xfId="1"/>
    <cellStyle name="style0" xfId="28"/>
    <cellStyle name="td" xfId="29"/>
    <cellStyle name="tr" xfId="25"/>
    <cellStyle name="xl21" xfId="30"/>
    <cellStyle name="xl22" xfId="4"/>
    <cellStyle name="xl22 2" xfId="37"/>
    <cellStyle name="xl23" xfId="5"/>
    <cellStyle name="xl24" xfId="7"/>
    <cellStyle name="xl24 2" xfId="35"/>
    <cellStyle name="xl25" xfId="11"/>
    <cellStyle name="xl25 2" xfId="39"/>
    <cellStyle name="xl26" xfId="13"/>
    <cellStyle name="xl26 2" xfId="41"/>
    <cellStyle name="xl27" xfId="17"/>
    <cellStyle name="xl28" xfId="31"/>
    <cellStyle name="xl28 2" xfId="42"/>
    <cellStyle name="xl29" xfId="8"/>
    <cellStyle name="xl30" xfId="9"/>
    <cellStyle name="xl30 2" xfId="43"/>
    <cellStyle name="xl31" xfId="14"/>
    <cellStyle name="xl32" xfId="18"/>
    <cellStyle name="xl33" xfId="21"/>
    <cellStyle name="xl33 2" xfId="33"/>
    <cellStyle name="xl34" xfId="10"/>
    <cellStyle name="xl34 2" xfId="34"/>
    <cellStyle name="xl35" xfId="15"/>
    <cellStyle name="xl35 2" xfId="36"/>
    <cellStyle name="xl36" xfId="19"/>
    <cellStyle name="xl37" xfId="22"/>
    <cellStyle name="xl38" xfId="2"/>
    <cellStyle name="xl39" xfId="3"/>
    <cellStyle name="xl40" xfId="23"/>
    <cellStyle name="xl41" xfId="6"/>
    <cellStyle name="xl41 2" xfId="38"/>
    <cellStyle name="xl42" xfId="12"/>
    <cellStyle name="xl43" xfId="16"/>
    <cellStyle name="xl44" xfId="20"/>
    <cellStyle name="xl45" xfId="24"/>
    <cellStyle name="xl45 2" xfId="40"/>
    <cellStyle name="Обычный" xfId="0" builtinId="0"/>
    <cellStyle name="Обычный 2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showGridLines="0" tabSelected="1" view="pageBreakPreview" zoomScale="70" zoomScaleNormal="70" zoomScaleSheetLayoutView="70" workbookViewId="0">
      <pane ySplit="5" topLeftCell="A82" activePane="bottomLeft" state="frozen"/>
      <selection pane="bottomLeft" activeCell="A7" sqref="A7:A90"/>
    </sheetView>
  </sheetViews>
  <sheetFormatPr defaultRowHeight="15" x14ac:dyDescent="0.25"/>
  <cols>
    <col min="1" max="1" width="6.42578125" style="21" customWidth="1"/>
    <col min="2" max="2" width="96.28515625" style="21" customWidth="1"/>
    <col min="3" max="3" width="19.42578125" style="21" customWidth="1"/>
    <col min="4" max="4" width="28.5703125" style="21" customWidth="1"/>
    <col min="5" max="6" width="26" style="21" customWidth="1"/>
    <col min="7" max="7" width="21.28515625" style="21" customWidth="1"/>
    <col min="8" max="8" width="20.5703125" style="21" customWidth="1"/>
    <col min="9" max="16384" width="9.140625" style="21"/>
  </cols>
  <sheetData>
    <row r="1" spans="1:8" ht="20.25" x14ac:dyDescent="0.3">
      <c r="B1" s="43" t="s">
        <v>294</v>
      </c>
      <c r="C1" s="44"/>
      <c r="D1" s="44"/>
      <c r="E1" s="44"/>
      <c r="F1" s="44"/>
      <c r="G1" s="44"/>
      <c r="H1" s="44"/>
    </row>
    <row r="2" spans="1:8" ht="20.25" x14ac:dyDescent="0.3">
      <c r="B2" s="45" t="s">
        <v>463</v>
      </c>
      <c r="C2" s="46"/>
      <c r="D2" s="46"/>
      <c r="E2" s="46"/>
      <c r="F2" s="46"/>
      <c r="G2" s="46"/>
      <c r="H2" s="46"/>
    </row>
    <row r="3" spans="1:8" ht="18.75" x14ac:dyDescent="0.3">
      <c r="B3" s="47" t="s">
        <v>2</v>
      </c>
      <c r="C3" s="47"/>
      <c r="D3" s="47"/>
      <c r="E3" s="47"/>
      <c r="F3" s="47"/>
      <c r="G3" s="47"/>
      <c r="H3" s="47"/>
    </row>
    <row r="4" spans="1:8" ht="20.25" customHeight="1" x14ac:dyDescent="0.25">
      <c r="A4" s="38" t="s">
        <v>295</v>
      </c>
      <c r="B4" s="49" t="s">
        <v>296</v>
      </c>
      <c r="C4" s="51" t="s">
        <v>297</v>
      </c>
      <c r="D4" s="38" t="s">
        <v>298</v>
      </c>
      <c r="E4" s="38" t="s">
        <v>464</v>
      </c>
      <c r="F4" s="53" t="s">
        <v>10</v>
      </c>
      <c r="G4" s="38" t="s">
        <v>470</v>
      </c>
      <c r="H4" s="38" t="s">
        <v>7</v>
      </c>
    </row>
    <row r="5" spans="1:8" ht="43.5" customHeight="1" x14ac:dyDescent="0.25">
      <c r="A5" s="48"/>
      <c r="B5" s="50"/>
      <c r="C5" s="52"/>
      <c r="D5" s="39"/>
      <c r="E5" s="39"/>
      <c r="F5" s="54"/>
      <c r="G5" s="39"/>
      <c r="H5" s="39"/>
    </row>
    <row r="6" spans="1:8" ht="20.25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37" t="s">
        <v>469</v>
      </c>
      <c r="G6" s="37">
        <v>7</v>
      </c>
      <c r="H6" s="37" t="s">
        <v>468</v>
      </c>
    </row>
    <row r="7" spans="1:8" ht="40.5" x14ac:dyDescent="0.3">
      <c r="A7" s="24">
        <v>1</v>
      </c>
      <c r="B7" s="25" t="s">
        <v>299</v>
      </c>
      <c r="C7" s="26" t="s">
        <v>300</v>
      </c>
      <c r="D7" s="27">
        <v>20356600</v>
      </c>
      <c r="E7" s="27">
        <v>20356600</v>
      </c>
      <c r="F7" s="27">
        <f>E7-D7</f>
        <v>0</v>
      </c>
      <c r="G7" s="27">
        <v>20070180.879999999</v>
      </c>
      <c r="H7" s="27">
        <f>G7/E7*100</f>
        <v>98.592991363980232</v>
      </c>
    </row>
    <row r="8" spans="1:8" ht="60.75" x14ac:dyDescent="0.3">
      <c r="A8" s="24">
        <v>2</v>
      </c>
      <c r="B8" s="28" t="s">
        <v>301</v>
      </c>
      <c r="C8" s="29" t="s">
        <v>302</v>
      </c>
      <c r="D8" s="30">
        <v>1400000</v>
      </c>
      <c r="E8" s="30">
        <v>1400000</v>
      </c>
      <c r="F8" s="27">
        <f t="shared" ref="F8:F68" si="0">E8-D8</f>
        <v>0</v>
      </c>
      <c r="G8" s="30">
        <v>1400000</v>
      </c>
      <c r="H8" s="27">
        <f t="shared" ref="H8:H68" si="1">G8/E8*100</f>
        <v>100</v>
      </c>
    </row>
    <row r="9" spans="1:8" ht="51" customHeight="1" x14ac:dyDescent="0.3">
      <c r="A9" s="24">
        <v>3</v>
      </c>
      <c r="B9" s="28" t="s">
        <v>303</v>
      </c>
      <c r="C9" s="29" t="s">
        <v>304</v>
      </c>
      <c r="D9" s="30">
        <v>4709200</v>
      </c>
      <c r="E9" s="30">
        <v>4709200</v>
      </c>
      <c r="F9" s="27">
        <f t="shared" si="0"/>
        <v>0</v>
      </c>
      <c r="G9" s="30">
        <v>4709200</v>
      </c>
      <c r="H9" s="27">
        <f t="shared" si="1"/>
        <v>100</v>
      </c>
    </row>
    <row r="10" spans="1:8" ht="108.75" customHeight="1" x14ac:dyDescent="0.3">
      <c r="A10" s="24">
        <v>4</v>
      </c>
      <c r="B10" s="28" t="s">
        <v>305</v>
      </c>
      <c r="C10" s="29" t="s">
        <v>306</v>
      </c>
      <c r="D10" s="30">
        <v>30927840</v>
      </c>
      <c r="E10" s="30">
        <v>30927840</v>
      </c>
      <c r="F10" s="27">
        <f t="shared" si="0"/>
        <v>0</v>
      </c>
      <c r="G10" s="30">
        <v>30927840</v>
      </c>
      <c r="H10" s="27">
        <f t="shared" si="1"/>
        <v>100</v>
      </c>
    </row>
    <row r="11" spans="1:8" ht="23.25" x14ac:dyDescent="0.3">
      <c r="A11" s="24">
        <v>5</v>
      </c>
      <c r="B11" s="28" t="s">
        <v>307</v>
      </c>
      <c r="C11" s="29" t="s">
        <v>308</v>
      </c>
      <c r="D11" s="30">
        <v>30115540</v>
      </c>
      <c r="E11" s="30">
        <v>38412300</v>
      </c>
      <c r="F11" s="27">
        <f t="shared" si="0"/>
        <v>8296760</v>
      </c>
      <c r="G11" s="30">
        <v>38412300</v>
      </c>
      <c r="H11" s="27">
        <f t="shared" si="1"/>
        <v>100</v>
      </c>
    </row>
    <row r="12" spans="1:8" ht="60.75" x14ac:dyDescent="0.3">
      <c r="A12" s="24">
        <v>6</v>
      </c>
      <c r="B12" s="28" t="s">
        <v>309</v>
      </c>
      <c r="C12" s="29" t="s">
        <v>310</v>
      </c>
      <c r="D12" s="30">
        <v>32088500</v>
      </c>
      <c r="E12" s="30">
        <v>32088500</v>
      </c>
      <c r="F12" s="27">
        <f t="shared" si="0"/>
        <v>0</v>
      </c>
      <c r="G12" s="30">
        <v>32088500</v>
      </c>
      <c r="H12" s="27">
        <f t="shared" si="1"/>
        <v>100</v>
      </c>
    </row>
    <row r="13" spans="1:8" ht="60.75" x14ac:dyDescent="0.3">
      <c r="A13" s="24">
        <v>7</v>
      </c>
      <c r="B13" s="28" t="s">
        <v>311</v>
      </c>
      <c r="C13" s="29" t="s">
        <v>312</v>
      </c>
      <c r="D13" s="30">
        <v>23616600</v>
      </c>
      <c r="E13" s="30">
        <v>23616600</v>
      </c>
      <c r="F13" s="27">
        <f t="shared" si="0"/>
        <v>0</v>
      </c>
      <c r="G13" s="30">
        <v>23616600</v>
      </c>
      <c r="H13" s="27">
        <f t="shared" si="1"/>
        <v>100</v>
      </c>
    </row>
    <row r="14" spans="1:8" ht="40.5" x14ac:dyDescent="0.3">
      <c r="A14" s="24">
        <v>8</v>
      </c>
      <c r="B14" s="28" t="s">
        <v>313</v>
      </c>
      <c r="C14" s="29" t="s">
        <v>314</v>
      </c>
      <c r="D14" s="30">
        <v>5776200</v>
      </c>
      <c r="E14" s="30">
        <v>5776200</v>
      </c>
      <c r="F14" s="27">
        <f t="shared" si="0"/>
        <v>0</v>
      </c>
      <c r="G14" s="30">
        <v>5776200</v>
      </c>
      <c r="H14" s="27">
        <f t="shared" si="1"/>
        <v>100</v>
      </c>
    </row>
    <row r="15" spans="1:8" ht="40.5" x14ac:dyDescent="0.3">
      <c r="A15" s="24">
        <v>9</v>
      </c>
      <c r="B15" s="28" t="s">
        <v>315</v>
      </c>
      <c r="C15" s="29" t="s">
        <v>316</v>
      </c>
      <c r="D15" s="30">
        <v>0</v>
      </c>
      <c r="E15" s="30">
        <v>213890</v>
      </c>
      <c r="F15" s="27">
        <f t="shared" si="0"/>
        <v>213890</v>
      </c>
      <c r="G15" s="30">
        <v>213890</v>
      </c>
      <c r="H15" s="27">
        <f t="shared" si="1"/>
        <v>100</v>
      </c>
    </row>
    <row r="16" spans="1:8" ht="23.25" x14ac:dyDescent="0.3">
      <c r="A16" s="24">
        <v>10</v>
      </c>
      <c r="B16" s="28" t="s">
        <v>317</v>
      </c>
      <c r="C16" s="29" t="s">
        <v>318</v>
      </c>
      <c r="D16" s="30">
        <v>10578950</v>
      </c>
      <c r="E16" s="30">
        <v>10578950</v>
      </c>
      <c r="F16" s="27">
        <f t="shared" si="0"/>
        <v>0</v>
      </c>
      <c r="G16" s="30">
        <v>10578950</v>
      </c>
      <c r="H16" s="27">
        <f t="shared" si="1"/>
        <v>100</v>
      </c>
    </row>
    <row r="17" spans="1:8" ht="40.5" x14ac:dyDescent="0.3">
      <c r="A17" s="24">
        <v>11</v>
      </c>
      <c r="B17" s="28" t="s">
        <v>319</v>
      </c>
      <c r="C17" s="29" t="s">
        <v>320</v>
      </c>
      <c r="D17" s="30">
        <v>10684123</v>
      </c>
      <c r="E17" s="30">
        <v>10855813</v>
      </c>
      <c r="F17" s="27">
        <f t="shared" si="0"/>
        <v>171690</v>
      </c>
      <c r="G17" s="30">
        <v>10855813</v>
      </c>
      <c r="H17" s="27">
        <f t="shared" si="1"/>
        <v>100</v>
      </c>
    </row>
    <row r="18" spans="1:8" ht="40.5" x14ac:dyDescent="0.3">
      <c r="A18" s="24">
        <v>12</v>
      </c>
      <c r="B18" s="28" t="s">
        <v>321</v>
      </c>
      <c r="C18" s="29" t="s">
        <v>322</v>
      </c>
      <c r="D18" s="30">
        <v>0</v>
      </c>
      <c r="E18" s="30">
        <v>40507700</v>
      </c>
      <c r="F18" s="27">
        <f t="shared" si="0"/>
        <v>40507700</v>
      </c>
      <c r="G18" s="30">
        <v>40507700</v>
      </c>
      <c r="H18" s="27">
        <f t="shared" si="1"/>
        <v>100</v>
      </c>
    </row>
    <row r="19" spans="1:8" ht="48" customHeight="1" x14ac:dyDescent="0.3">
      <c r="A19" s="24">
        <v>13</v>
      </c>
      <c r="B19" s="28" t="s">
        <v>323</v>
      </c>
      <c r="C19" s="29" t="s">
        <v>324</v>
      </c>
      <c r="D19" s="30">
        <v>0</v>
      </c>
      <c r="E19" s="30">
        <v>6915800</v>
      </c>
      <c r="F19" s="27">
        <f t="shared" si="0"/>
        <v>6915800</v>
      </c>
      <c r="G19" s="30">
        <v>6915800</v>
      </c>
      <c r="H19" s="27">
        <f t="shared" si="1"/>
        <v>100</v>
      </c>
    </row>
    <row r="20" spans="1:8" ht="55.5" customHeight="1" x14ac:dyDescent="0.3">
      <c r="A20" s="24">
        <v>14</v>
      </c>
      <c r="B20" s="28" t="s">
        <v>325</v>
      </c>
      <c r="C20" s="29" t="s">
        <v>326</v>
      </c>
      <c r="D20" s="30">
        <v>0</v>
      </c>
      <c r="E20" s="30">
        <v>5551300</v>
      </c>
      <c r="F20" s="27">
        <f t="shared" si="0"/>
        <v>5551300</v>
      </c>
      <c r="G20" s="30">
        <v>5551300</v>
      </c>
      <c r="H20" s="27">
        <f t="shared" si="1"/>
        <v>100</v>
      </c>
    </row>
    <row r="21" spans="1:8" ht="46.5" customHeight="1" x14ac:dyDescent="0.3">
      <c r="A21" s="24">
        <v>15</v>
      </c>
      <c r="B21" s="28" t="s">
        <v>327</v>
      </c>
      <c r="C21" s="29" t="s">
        <v>328</v>
      </c>
      <c r="D21" s="30">
        <v>542170</v>
      </c>
      <c r="E21" s="30">
        <v>542170</v>
      </c>
      <c r="F21" s="27">
        <f t="shared" si="0"/>
        <v>0</v>
      </c>
      <c r="G21" s="30">
        <v>542170</v>
      </c>
      <c r="H21" s="27">
        <f t="shared" si="1"/>
        <v>100</v>
      </c>
    </row>
    <row r="22" spans="1:8" ht="57" customHeight="1" x14ac:dyDescent="0.3">
      <c r="A22" s="24">
        <v>16</v>
      </c>
      <c r="B22" s="28" t="s">
        <v>329</v>
      </c>
      <c r="C22" s="29" t="s">
        <v>330</v>
      </c>
      <c r="D22" s="30">
        <v>1445790</v>
      </c>
      <c r="E22" s="30">
        <v>1445790</v>
      </c>
      <c r="F22" s="27">
        <f t="shared" si="0"/>
        <v>0</v>
      </c>
      <c r="G22" s="30">
        <v>1445790</v>
      </c>
      <c r="H22" s="27">
        <f t="shared" si="1"/>
        <v>100</v>
      </c>
    </row>
    <row r="23" spans="1:8" ht="91.5" customHeight="1" x14ac:dyDescent="0.3">
      <c r="A23" s="24">
        <v>17</v>
      </c>
      <c r="B23" s="28" t="s">
        <v>331</v>
      </c>
      <c r="C23" s="29" t="s">
        <v>332</v>
      </c>
      <c r="D23" s="30">
        <v>6907220</v>
      </c>
      <c r="E23" s="30">
        <v>6907220</v>
      </c>
      <c r="F23" s="27">
        <f t="shared" si="0"/>
        <v>0</v>
      </c>
      <c r="G23" s="30">
        <v>6907220</v>
      </c>
      <c r="H23" s="27">
        <f t="shared" si="1"/>
        <v>100</v>
      </c>
    </row>
    <row r="24" spans="1:8" ht="40.5" x14ac:dyDescent="0.3">
      <c r="A24" s="24">
        <v>18</v>
      </c>
      <c r="B24" s="28" t="s">
        <v>333</v>
      </c>
      <c r="C24" s="29" t="s">
        <v>334</v>
      </c>
      <c r="D24" s="30">
        <v>0</v>
      </c>
      <c r="E24" s="30">
        <v>193457525.78</v>
      </c>
      <c r="F24" s="27">
        <f t="shared" si="0"/>
        <v>193457525.78</v>
      </c>
      <c r="G24" s="30">
        <v>193457524.78999999</v>
      </c>
      <c r="H24" s="27">
        <f t="shared" si="1"/>
        <v>99.99999948825976</v>
      </c>
    </row>
    <row r="25" spans="1:8" ht="68.25" customHeight="1" x14ac:dyDescent="0.3">
      <c r="A25" s="24">
        <v>19</v>
      </c>
      <c r="B25" s="28" t="s">
        <v>465</v>
      </c>
      <c r="C25" s="29" t="s">
        <v>466</v>
      </c>
      <c r="D25" s="30">
        <v>0</v>
      </c>
      <c r="E25" s="30">
        <v>0</v>
      </c>
      <c r="F25" s="27">
        <f t="shared" si="0"/>
        <v>0</v>
      </c>
      <c r="G25" s="30">
        <v>0</v>
      </c>
      <c r="H25" s="27" t="e">
        <f t="shared" si="1"/>
        <v>#DIV/0!</v>
      </c>
    </row>
    <row r="26" spans="1:8" ht="60.75" x14ac:dyDescent="0.3">
      <c r="A26" s="24">
        <v>20</v>
      </c>
      <c r="B26" s="28" t="s">
        <v>335</v>
      </c>
      <c r="C26" s="29" t="s">
        <v>336</v>
      </c>
      <c r="D26" s="30">
        <v>18909400</v>
      </c>
      <c r="E26" s="30">
        <v>18909400</v>
      </c>
      <c r="F26" s="27">
        <f t="shared" si="0"/>
        <v>0</v>
      </c>
      <c r="G26" s="30">
        <v>18909400</v>
      </c>
      <c r="H26" s="27">
        <f t="shared" si="1"/>
        <v>100</v>
      </c>
    </row>
    <row r="27" spans="1:8" ht="46.5" customHeight="1" x14ac:dyDescent="0.3">
      <c r="A27" s="24">
        <v>21</v>
      </c>
      <c r="B27" s="28" t="s">
        <v>337</v>
      </c>
      <c r="C27" s="29" t="s">
        <v>338</v>
      </c>
      <c r="D27" s="30">
        <v>2230362</v>
      </c>
      <c r="E27" s="30">
        <v>2230362</v>
      </c>
      <c r="F27" s="27">
        <f t="shared" si="0"/>
        <v>0</v>
      </c>
      <c r="G27" s="30">
        <v>2230362</v>
      </c>
      <c r="H27" s="27">
        <f t="shared" si="1"/>
        <v>100</v>
      </c>
    </row>
    <row r="28" spans="1:8" ht="40.5" x14ac:dyDescent="0.3">
      <c r="A28" s="24">
        <v>22</v>
      </c>
      <c r="B28" s="28" t="s">
        <v>339</v>
      </c>
      <c r="C28" s="29" t="s">
        <v>340</v>
      </c>
      <c r="D28" s="30">
        <v>0</v>
      </c>
      <c r="E28" s="30">
        <v>15410000</v>
      </c>
      <c r="F28" s="27">
        <f t="shared" si="0"/>
        <v>15410000</v>
      </c>
      <c r="G28" s="30">
        <v>15308638.85</v>
      </c>
      <c r="H28" s="27">
        <f t="shared" si="1"/>
        <v>99.342237832576245</v>
      </c>
    </row>
    <row r="29" spans="1:8" ht="169.5" customHeight="1" x14ac:dyDescent="0.3">
      <c r="A29" s="24">
        <v>23</v>
      </c>
      <c r="B29" s="28" t="s">
        <v>341</v>
      </c>
      <c r="C29" s="29" t="s">
        <v>342</v>
      </c>
      <c r="D29" s="30">
        <v>0</v>
      </c>
      <c r="E29" s="30">
        <v>23680000</v>
      </c>
      <c r="F29" s="27">
        <f t="shared" si="0"/>
        <v>23680000</v>
      </c>
      <c r="G29" s="30">
        <v>23680000</v>
      </c>
      <c r="H29" s="27">
        <f t="shared" si="1"/>
        <v>100</v>
      </c>
    </row>
    <row r="30" spans="1:8" ht="133.5" customHeight="1" x14ac:dyDescent="0.3">
      <c r="A30" s="24">
        <v>24</v>
      </c>
      <c r="B30" s="28" t="s">
        <v>343</v>
      </c>
      <c r="C30" s="29" t="s">
        <v>344</v>
      </c>
      <c r="D30" s="30">
        <v>63658660</v>
      </c>
      <c r="E30" s="30">
        <v>54352560.850000001</v>
      </c>
      <c r="F30" s="27">
        <f t="shared" si="0"/>
        <v>-9306099.1499999985</v>
      </c>
      <c r="G30" s="30">
        <v>54352560.850000001</v>
      </c>
      <c r="H30" s="27">
        <f t="shared" si="1"/>
        <v>100</v>
      </c>
    </row>
    <row r="31" spans="1:8" ht="107.25" customHeight="1" x14ac:dyDescent="0.3">
      <c r="A31" s="24">
        <v>25</v>
      </c>
      <c r="B31" s="28" t="s">
        <v>345</v>
      </c>
      <c r="C31" s="29" t="s">
        <v>346</v>
      </c>
      <c r="D31" s="30">
        <v>21357114</v>
      </c>
      <c r="E31" s="30">
        <v>20453313.300000001</v>
      </c>
      <c r="F31" s="27">
        <f t="shared" si="0"/>
        <v>-903800.69999999925</v>
      </c>
      <c r="G31" s="30">
        <v>20453313.300000001</v>
      </c>
      <c r="H31" s="27">
        <f t="shared" si="1"/>
        <v>100</v>
      </c>
    </row>
    <row r="32" spans="1:8" ht="101.25" x14ac:dyDescent="0.3">
      <c r="A32" s="24">
        <v>26</v>
      </c>
      <c r="B32" s="28" t="s">
        <v>347</v>
      </c>
      <c r="C32" s="29" t="s">
        <v>348</v>
      </c>
      <c r="D32" s="30">
        <v>260000</v>
      </c>
      <c r="E32" s="30">
        <v>260000</v>
      </c>
      <c r="F32" s="27">
        <f t="shared" si="0"/>
        <v>0</v>
      </c>
      <c r="G32" s="30">
        <v>260000</v>
      </c>
      <c r="H32" s="27">
        <f t="shared" si="1"/>
        <v>100</v>
      </c>
    </row>
    <row r="33" spans="1:8" ht="40.5" x14ac:dyDescent="0.3">
      <c r="A33" s="24">
        <v>27</v>
      </c>
      <c r="B33" s="28" t="s">
        <v>349</v>
      </c>
      <c r="C33" s="29" t="s">
        <v>350</v>
      </c>
      <c r="D33" s="30">
        <v>10274800</v>
      </c>
      <c r="E33" s="30">
        <v>10663600</v>
      </c>
      <c r="F33" s="27">
        <f t="shared" si="0"/>
        <v>388800</v>
      </c>
      <c r="G33" s="30">
        <v>10663576.800000001</v>
      </c>
      <c r="H33" s="27">
        <f t="shared" si="1"/>
        <v>99.999782437450776</v>
      </c>
    </row>
    <row r="34" spans="1:8" ht="88.5" customHeight="1" x14ac:dyDescent="0.3">
      <c r="A34" s="24">
        <v>28</v>
      </c>
      <c r="B34" s="28" t="s">
        <v>351</v>
      </c>
      <c r="C34" s="29" t="s">
        <v>352</v>
      </c>
      <c r="D34" s="30">
        <v>9076700</v>
      </c>
      <c r="E34" s="30">
        <v>9076700</v>
      </c>
      <c r="F34" s="27">
        <f t="shared" si="0"/>
        <v>0</v>
      </c>
      <c r="G34" s="30">
        <v>9076699.9199999999</v>
      </c>
      <c r="H34" s="27">
        <f t="shared" si="1"/>
        <v>99.999999118622412</v>
      </c>
    </row>
    <row r="35" spans="1:8" ht="94.5" customHeight="1" x14ac:dyDescent="0.3">
      <c r="A35" s="24">
        <v>29</v>
      </c>
      <c r="B35" s="28" t="s">
        <v>353</v>
      </c>
      <c r="C35" s="29" t="s">
        <v>354</v>
      </c>
      <c r="D35" s="30">
        <v>7663609</v>
      </c>
      <c r="E35" s="30">
        <v>7566617.1100000003</v>
      </c>
      <c r="F35" s="27">
        <f t="shared" si="0"/>
        <v>-96991.889999999665</v>
      </c>
      <c r="G35" s="30">
        <v>7566617.1100000003</v>
      </c>
      <c r="H35" s="27">
        <f t="shared" si="1"/>
        <v>100</v>
      </c>
    </row>
    <row r="36" spans="1:8" ht="60.75" x14ac:dyDescent="0.3">
      <c r="A36" s="24">
        <v>30</v>
      </c>
      <c r="B36" s="28" t="s">
        <v>355</v>
      </c>
      <c r="C36" s="29" t="s">
        <v>356</v>
      </c>
      <c r="D36" s="30">
        <v>11457500</v>
      </c>
      <c r="E36" s="30">
        <v>0</v>
      </c>
      <c r="F36" s="27">
        <f t="shared" si="0"/>
        <v>-11457500</v>
      </c>
      <c r="G36" s="30">
        <v>0</v>
      </c>
      <c r="H36" s="27" t="e">
        <f t="shared" si="1"/>
        <v>#DIV/0!</v>
      </c>
    </row>
    <row r="37" spans="1:8" ht="60.75" x14ac:dyDescent="0.3">
      <c r="A37" s="24">
        <v>31</v>
      </c>
      <c r="B37" s="28" t="s">
        <v>357</v>
      </c>
      <c r="C37" s="29" t="s">
        <v>358</v>
      </c>
      <c r="D37" s="30">
        <v>7631788.6100000003</v>
      </c>
      <c r="E37" s="30">
        <v>10539683.810000001</v>
      </c>
      <c r="F37" s="27">
        <f t="shared" si="0"/>
        <v>2907895.2</v>
      </c>
      <c r="G37" s="30">
        <v>10539683.810000001</v>
      </c>
      <c r="H37" s="27">
        <f t="shared" si="1"/>
        <v>100</v>
      </c>
    </row>
    <row r="38" spans="1:8" ht="40.5" x14ac:dyDescent="0.3">
      <c r="A38" s="24">
        <v>32</v>
      </c>
      <c r="B38" s="28" t="s">
        <v>359</v>
      </c>
      <c r="C38" s="29" t="s">
        <v>360</v>
      </c>
      <c r="D38" s="30">
        <v>74782397.609999999</v>
      </c>
      <c r="E38" s="30">
        <v>75948691.099999994</v>
      </c>
      <c r="F38" s="27">
        <f t="shared" si="0"/>
        <v>1166293.4899999946</v>
      </c>
      <c r="G38" s="30">
        <v>75948691.090000004</v>
      </c>
      <c r="H38" s="27">
        <f t="shared" si="1"/>
        <v>99.999999986833231</v>
      </c>
    </row>
    <row r="39" spans="1:8" ht="40.5" x14ac:dyDescent="0.3">
      <c r="A39" s="24">
        <v>33</v>
      </c>
      <c r="B39" s="28" t="s">
        <v>361</v>
      </c>
      <c r="C39" s="29" t="s">
        <v>362</v>
      </c>
      <c r="D39" s="30">
        <v>0</v>
      </c>
      <c r="E39" s="30">
        <v>1327949</v>
      </c>
      <c r="F39" s="27">
        <f t="shared" si="0"/>
        <v>1327949</v>
      </c>
      <c r="G39" s="30">
        <v>1327904.1000000001</v>
      </c>
      <c r="H39" s="27">
        <f t="shared" si="1"/>
        <v>99.996618846055085</v>
      </c>
    </row>
    <row r="40" spans="1:8" ht="40.5" x14ac:dyDescent="0.3">
      <c r="A40" s="24">
        <v>34</v>
      </c>
      <c r="B40" s="28" t="s">
        <v>361</v>
      </c>
      <c r="C40" s="29" t="s">
        <v>363</v>
      </c>
      <c r="D40" s="30">
        <v>100000000</v>
      </c>
      <c r="E40" s="30">
        <v>102895051</v>
      </c>
      <c r="F40" s="27">
        <f t="shared" si="0"/>
        <v>2895051</v>
      </c>
      <c r="G40" s="30">
        <v>102888410.51000001</v>
      </c>
      <c r="H40" s="27">
        <f t="shared" si="1"/>
        <v>99.993546346558503</v>
      </c>
    </row>
    <row r="41" spans="1:8" ht="60.75" x14ac:dyDescent="0.3">
      <c r="A41" s="24">
        <v>35</v>
      </c>
      <c r="B41" s="28" t="s">
        <v>364</v>
      </c>
      <c r="C41" s="29" t="s">
        <v>365</v>
      </c>
      <c r="D41" s="30">
        <v>470075200</v>
      </c>
      <c r="E41" s="30">
        <v>431575200</v>
      </c>
      <c r="F41" s="27">
        <f t="shared" si="0"/>
        <v>-38500000</v>
      </c>
      <c r="G41" s="30">
        <v>425493696.63</v>
      </c>
      <c r="H41" s="27">
        <f t="shared" si="1"/>
        <v>98.590858934897099</v>
      </c>
    </row>
    <row r="42" spans="1:8" ht="40.5" x14ac:dyDescent="0.3">
      <c r="A42" s="24">
        <v>36</v>
      </c>
      <c r="B42" s="28" t="s">
        <v>361</v>
      </c>
      <c r="C42" s="29" t="s">
        <v>366</v>
      </c>
      <c r="D42" s="30">
        <v>0</v>
      </c>
      <c r="E42" s="30">
        <v>422000</v>
      </c>
      <c r="F42" s="27">
        <f t="shared" si="0"/>
        <v>422000</v>
      </c>
      <c r="G42" s="30">
        <v>422000</v>
      </c>
      <c r="H42" s="27">
        <f t="shared" si="1"/>
        <v>100</v>
      </c>
    </row>
    <row r="43" spans="1:8" ht="51" customHeight="1" x14ac:dyDescent="0.3">
      <c r="A43" s="24">
        <v>37</v>
      </c>
      <c r="B43" s="28" t="s">
        <v>367</v>
      </c>
      <c r="C43" s="29" t="s">
        <v>368</v>
      </c>
      <c r="D43" s="30">
        <v>1740000</v>
      </c>
      <c r="E43" s="30">
        <v>1740000</v>
      </c>
      <c r="F43" s="27">
        <f t="shared" si="0"/>
        <v>0</v>
      </c>
      <c r="G43" s="30">
        <v>1740000</v>
      </c>
      <c r="H43" s="27">
        <f t="shared" si="1"/>
        <v>100</v>
      </c>
    </row>
    <row r="44" spans="1:8" ht="119.25" customHeight="1" x14ac:dyDescent="0.3">
      <c r="A44" s="24">
        <v>38</v>
      </c>
      <c r="B44" s="28" t="s">
        <v>369</v>
      </c>
      <c r="C44" s="29" t="s">
        <v>370</v>
      </c>
      <c r="D44" s="30">
        <v>10613608</v>
      </c>
      <c r="E44" s="30">
        <v>10566210.76</v>
      </c>
      <c r="F44" s="27">
        <f t="shared" si="0"/>
        <v>-47397.240000000224</v>
      </c>
      <c r="G44" s="30">
        <v>10566210.76</v>
      </c>
      <c r="H44" s="27">
        <f t="shared" si="1"/>
        <v>100</v>
      </c>
    </row>
    <row r="45" spans="1:8" ht="101.25" x14ac:dyDescent="0.3">
      <c r="A45" s="24">
        <v>39</v>
      </c>
      <c r="B45" s="28" t="s">
        <v>371</v>
      </c>
      <c r="C45" s="29" t="s">
        <v>372</v>
      </c>
      <c r="D45" s="30">
        <v>1748000</v>
      </c>
      <c r="E45" s="30">
        <v>1748000</v>
      </c>
      <c r="F45" s="27">
        <f t="shared" si="0"/>
        <v>0</v>
      </c>
      <c r="G45" s="30">
        <v>1748000</v>
      </c>
      <c r="H45" s="27">
        <f t="shared" si="1"/>
        <v>100</v>
      </c>
    </row>
    <row r="46" spans="1:8" ht="40.5" x14ac:dyDescent="0.3">
      <c r="A46" s="24">
        <v>40</v>
      </c>
      <c r="B46" s="28" t="s">
        <v>373</v>
      </c>
      <c r="C46" s="29" t="s">
        <v>374</v>
      </c>
      <c r="D46" s="30">
        <v>40000000</v>
      </c>
      <c r="E46" s="30">
        <v>60000000</v>
      </c>
      <c r="F46" s="27">
        <f t="shared" si="0"/>
        <v>20000000</v>
      </c>
      <c r="G46" s="30">
        <v>58930251.549999997</v>
      </c>
      <c r="H46" s="27">
        <f t="shared" si="1"/>
        <v>98.217085916666662</v>
      </c>
    </row>
    <row r="47" spans="1:8" ht="23.25" x14ac:dyDescent="0.3">
      <c r="A47" s="24">
        <v>41</v>
      </c>
      <c r="B47" s="28" t="s">
        <v>375</v>
      </c>
      <c r="C47" s="29" t="s">
        <v>376</v>
      </c>
      <c r="D47" s="30">
        <v>10131700</v>
      </c>
      <c r="E47" s="30">
        <v>12531700</v>
      </c>
      <c r="F47" s="27">
        <f t="shared" si="0"/>
        <v>2400000</v>
      </c>
      <c r="G47" s="30">
        <v>12464074</v>
      </c>
      <c r="H47" s="27">
        <f t="shared" si="1"/>
        <v>99.460360525706804</v>
      </c>
    </row>
    <row r="48" spans="1:8" ht="40.5" x14ac:dyDescent="0.3">
      <c r="A48" s="24">
        <v>42</v>
      </c>
      <c r="B48" s="28" t="s">
        <v>377</v>
      </c>
      <c r="C48" s="29" t="s">
        <v>378</v>
      </c>
      <c r="D48" s="30">
        <v>0</v>
      </c>
      <c r="E48" s="30">
        <v>4000000</v>
      </c>
      <c r="F48" s="27">
        <f t="shared" si="0"/>
        <v>4000000</v>
      </c>
      <c r="G48" s="30">
        <v>2963383.37</v>
      </c>
      <c r="H48" s="27">
        <f t="shared" si="1"/>
        <v>74.084584250000006</v>
      </c>
    </row>
    <row r="49" spans="1:8" ht="60.75" x14ac:dyDescent="0.3">
      <c r="A49" s="24">
        <v>43</v>
      </c>
      <c r="B49" s="28" t="s">
        <v>379</v>
      </c>
      <c r="C49" s="29" t="s">
        <v>380</v>
      </c>
      <c r="D49" s="30">
        <v>1800000</v>
      </c>
      <c r="E49" s="30">
        <v>1800000</v>
      </c>
      <c r="F49" s="27">
        <f t="shared" si="0"/>
        <v>0</v>
      </c>
      <c r="G49" s="30">
        <v>1737148.94</v>
      </c>
      <c r="H49" s="27">
        <f t="shared" si="1"/>
        <v>96.508274444444439</v>
      </c>
    </row>
    <row r="50" spans="1:8" ht="23.25" x14ac:dyDescent="0.3">
      <c r="A50" s="24">
        <v>44</v>
      </c>
      <c r="B50" s="28" t="s">
        <v>381</v>
      </c>
      <c r="C50" s="29" t="s">
        <v>382</v>
      </c>
      <c r="D50" s="30">
        <v>9679800</v>
      </c>
      <c r="E50" s="30">
        <v>31876300</v>
      </c>
      <c r="F50" s="27">
        <f t="shared" si="0"/>
        <v>22196500</v>
      </c>
      <c r="G50" s="30">
        <v>31253751.559999999</v>
      </c>
      <c r="H50" s="27">
        <f t="shared" si="1"/>
        <v>98.046986507216957</v>
      </c>
    </row>
    <row r="51" spans="1:8" ht="23.25" x14ac:dyDescent="0.3">
      <c r="A51" s="24">
        <v>45</v>
      </c>
      <c r="B51" s="28" t="s">
        <v>383</v>
      </c>
      <c r="C51" s="29" t="s">
        <v>384</v>
      </c>
      <c r="D51" s="30">
        <v>300000</v>
      </c>
      <c r="E51" s="30">
        <v>300000</v>
      </c>
      <c r="F51" s="27">
        <f t="shared" si="0"/>
        <v>0</v>
      </c>
      <c r="G51" s="30">
        <v>300000</v>
      </c>
      <c r="H51" s="27">
        <f t="shared" si="1"/>
        <v>100</v>
      </c>
    </row>
    <row r="52" spans="1:8" ht="69.75" customHeight="1" x14ac:dyDescent="0.3">
      <c r="A52" s="24">
        <v>46</v>
      </c>
      <c r="B52" s="28" t="s">
        <v>385</v>
      </c>
      <c r="C52" s="29" t="s">
        <v>386</v>
      </c>
      <c r="D52" s="30">
        <v>0</v>
      </c>
      <c r="E52" s="30">
        <v>121725132</v>
      </c>
      <c r="F52" s="27">
        <f t="shared" si="0"/>
        <v>121725132</v>
      </c>
      <c r="G52" s="30">
        <v>121725131.53</v>
      </c>
      <c r="H52" s="27">
        <f t="shared" si="1"/>
        <v>99.999999613884171</v>
      </c>
    </row>
    <row r="53" spans="1:8" ht="58.5" customHeight="1" x14ac:dyDescent="0.3">
      <c r="A53" s="24">
        <v>47</v>
      </c>
      <c r="B53" s="28" t="s">
        <v>387</v>
      </c>
      <c r="C53" s="29" t="s">
        <v>388</v>
      </c>
      <c r="D53" s="30">
        <v>1662000</v>
      </c>
      <c r="E53" s="30">
        <v>1660527.29</v>
      </c>
      <c r="F53" s="27">
        <f t="shared" si="0"/>
        <v>-1472.7099999999627</v>
      </c>
      <c r="G53" s="30">
        <v>1660527.29</v>
      </c>
      <c r="H53" s="27">
        <f t="shared" si="1"/>
        <v>100</v>
      </c>
    </row>
    <row r="54" spans="1:8" ht="65.25" customHeight="1" x14ac:dyDescent="0.3">
      <c r="A54" s="24">
        <v>48</v>
      </c>
      <c r="B54" s="28" t="s">
        <v>389</v>
      </c>
      <c r="C54" s="29" t="s">
        <v>390</v>
      </c>
      <c r="D54" s="30">
        <v>9351204.8200000003</v>
      </c>
      <c r="E54" s="30">
        <v>14450240.960000001</v>
      </c>
      <c r="F54" s="27">
        <f t="shared" si="0"/>
        <v>5099036.1400000006</v>
      </c>
      <c r="G54" s="30">
        <v>14450240.949999999</v>
      </c>
      <c r="H54" s="27">
        <f t="shared" si="1"/>
        <v>99.999999930796989</v>
      </c>
    </row>
    <row r="55" spans="1:8" ht="71.25" customHeight="1" x14ac:dyDescent="0.3">
      <c r="A55" s="24">
        <v>49</v>
      </c>
      <c r="B55" s="28" t="s">
        <v>391</v>
      </c>
      <c r="C55" s="29" t="s">
        <v>392</v>
      </c>
      <c r="D55" s="30">
        <v>21018659.800000001</v>
      </c>
      <c r="E55" s="30">
        <v>21018659.800000001</v>
      </c>
      <c r="F55" s="27">
        <f t="shared" si="0"/>
        <v>0</v>
      </c>
      <c r="G55" s="30">
        <v>21018659.800000001</v>
      </c>
      <c r="H55" s="27">
        <f t="shared" si="1"/>
        <v>100</v>
      </c>
    </row>
    <row r="56" spans="1:8" ht="88.5" customHeight="1" x14ac:dyDescent="0.3">
      <c r="A56" s="24">
        <v>50</v>
      </c>
      <c r="B56" s="28" t="s">
        <v>393</v>
      </c>
      <c r="C56" s="29" t="s">
        <v>394</v>
      </c>
      <c r="D56" s="30">
        <v>32754536.079999998</v>
      </c>
      <c r="E56" s="30">
        <v>32754536.079999998</v>
      </c>
      <c r="F56" s="27">
        <f t="shared" si="0"/>
        <v>0</v>
      </c>
      <c r="G56" s="30">
        <v>32754476.600000001</v>
      </c>
      <c r="H56" s="27">
        <f t="shared" si="1"/>
        <v>99.999818406831182</v>
      </c>
    </row>
    <row r="57" spans="1:8" ht="60.75" x14ac:dyDescent="0.3">
      <c r="A57" s="24">
        <v>51</v>
      </c>
      <c r="B57" s="28" t="s">
        <v>395</v>
      </c>
      <c r="C57" s="29" t="s">
        <v>396</v>
      </c>
      <c r="D57" s="30">
        <v>348253437</v>
      </c>
      <c r="E57" s="30">
        <v>348253437</v>
      </c>
      <c r="F57" s="27">
        <f t="shared" si="0"/>
        <v>0</v>
      </c>
      <c r="G57" s="30">
        <v>347889553.54000002</v>
      </c>
      <c r="H57" s="27">
        <f t="shared" si="1"/>
        <v>99.895511882629322</v>
      </c>
    </row>
    <row r="58" spans="1:8" ht="46.5" customHeight="1" x14ac:dyDescent="0.3">
      <c r="A58" s="24">
        <v>52</v>
      </c>
      <c r="B58" s="28" t="s">
        <v>397</v>
      </c>
      <c r="C58" s="29" t="s">
        <v>398</v>
      </c>
      <c r="D58" s="30">
        <v>0</v>
      </c>
      <c r="E58" s="30">
        <v>638875545.12</v>
      </c>
      <c r="F58" s="27">
        <f t="shared" si="0"/>
        <v>638875545.12</v>
      </c>
      <c r="G58" s="30">
        <v>634463380.11000001</v>
      </c>
      <c r="H58" s="27">
        <f t="shared" si="1"/>
        <v>99.309385835206569</v>
      </c>
    </row>
    <row r="59" spans="1:8" ht="101.25" x14ac:dyDescent="0.3">
      <c r="A59" s="24">
        <v>53</v>
      </c>
      <c r="B59" s="28" t="s">
        <v>399</v>
      </c>
      <c r="C59" s="29" t="s">
        <v>400</v>
      </c>
      <c r="D59" s="30">
        <v>437275200</v>
      </c>
      <c r="E59" s="30">
        <v>477275105</v>
      </c>
      <c r="F59" s="27">
        <f t="shared" si="0"/>
        <v>39999905</v>
      </c>
      <c r="G59" s="30">
        <v>445646789.12</v>
      </c>
      <c r="H59" s="27">
        <f t="shared" si="1"/>
        <v>93.373147782346621</v>
      </c>
    </row>
    <row r="60" spans="1:8" ht="60.75" x14ac:dyDescent="0.3">
      <c r="A60" s="24">
        <v>54</v>
      </c>
      <c r="B60" s="28" t="s">
        <v>401</v>
      </c>
      <c r="C60" s="29" t="s">
        <v>402</v>
      </c>
      <c r="D60" s="30">
        <v>40000000</v>
      </c>
      <c r="E60" s="30">
        <v>40000000</v>
      </c>
      <c r="F60" s="27">
        <f t="shared" si="0"/>
        <v>0</v>
      </c>
      <c r="G60" s="30">
        <v>39533105.490000002</v>
      </c>
      <c r="H60" s="27">
        <f t="shared" si="1"/>
        <v>98.832763725000007</v>
      </c>
    </row>
    <row r="61" spans="1:8" ht="64.5" customHeight="1" x14ac:dyDescent="0.3">
      <c r="A61" s="24">
        <v>55</v>
      </c>
      <c r="B61" s="28" t="s">
        <v>403</v>
      </c>
      <c r="C61" s="29" t="s">
        <v>404</v>
      </c>
      <c r="D61" s="30">
        <v>0</v>
      </c>
      <c r="E61" s="30">
        <v>119176648.58</v>
      </c>
      <c r="F61" s="27">
        <f t="shared" si="0"/>
        <v>119176648.58</v>
      </c>
      <c r="G61" s="30">
        <v>119176648.58</v>
      </c>
      <c r="H61" s="27">
        <f t="shared" si="1"/>
        <v>100</v>
      </c>
    </row>
    <row r="62" spans="1:8" ht="64.5" customHeight="1" x14ac:dyDescent="0.3">
      <c r="A62" s="24">
        <v>56</v>
      </c>
      <c r="B62" s="28" t="s">
        <v>405</v>
      </c>
      <c r="C62" s="29" t="s">
        <v>406</v>
      </c>
      <c r="D62" s="30">
        <v>895884220.30999994</v>
      </c>
      <c r="E62" s="30">
        <v>1325634689.4200001</v>
      </c>
      <c r="F62" s="27">
        <f t="shared" si="0"/>
        <v>429750469.11000013</v>
      </c>
      <c r="G62" s="30">
        <v>1224885282.55</v>
      </c>
      <c r="H62" s="27">
        <f t="shared" si="1"/>
        <v>92.399911704628025</v>
      </c>
    </row>
    <row r="63" spans="1:8" ht="58.5" customHeight="1" x14ac:dyDescent="0.3">
      <c r="A63" s="24">
        <v>57</v>
      </c>
      <c r="B63" s="31" t="s">
        <v>407</v>
      </c>
      <c r="C63" s="32" t="s">
        <v>408</v>
      </c>
      <c r="D63" s="33">
        <v>5916494.8499999996</v>
      </c>
      <c r="E63" s="33">
        <v>0</v>
      </c>
      <c r="F63" s="27">
        <f t="shared" si="0"/>
        <v>-5916494.8499999996</v>
      </c>
      <c r="G63" s="33">
        <v>0</v>
      </c>
      <c r="H63" s="27" t="e">
        <f t="shared" si="1"/>
        <v>#DIV/0!</v>
      </c>
    </row>
    <row r="64" spans="1:8" ht="74.25" customHeight="1" x14ac:dyDescent="0.3">
      <c r="A64" s="24">
        <v>58</v>
      </c>
      <c r="B64" s="31" t="s">
        <v>409</v>
      </c>
      <c r="C64" s="32" t="s">
        <v>410</v>
      </c>
      <c r="D64" s="33">
        <v>4500000</v>
      </c>
      <c r="E64" s="33">
        <v>4500000</v>
      </c>
      <c r="F64" s="27">
        <f t="shared" si="0"/>
        <v>0</v>
      </c>
      <c r="G64" s="33">
        <v>4500000</v>
      </c>
      <c r="H64" s="27">
        <f t="shared" si="1"/>
        <v>100</v>
      </c>
    </row>
    <row r="65" spans="1:8" ht="48" customHeight="1" x14ac:dyDescent="0.3">
      <c r="A65" s="24">
        <v>59</v>
      </c>
      <c r="B65" s="31" t="s">
        <v>411</v>
      </c>
      <c r="C65" s="32" t="s">
        <v>412</v>
      </c>
      <c r="D65" s="33">
        <v>100000000</v>
      </c>
      <c r="E65" s="33">
        <v>316449642.63</v>
      </c>
      <c r="F65" s="27">
        <f t="shared" si="0"/>
        <v>216449642.63</v>
      </c>
      <c r="G65" s="33">
        <v>294841614.50999999</v>
      </c>
      <c r="H65" s="27">
        <f t="shared" si="1"/>
        <v>93.17173249417614</v>
      </c>
    </row>
    <row r="66" spans="1:8" ht="60.75" x14ac:dyDescent="0.3">
      <c r="A66" s="24">
        <v>60</v>
      </c>
      <c r="B66" s="31" t="s">
        <v>413</v>
      </c>
      <c r="C66" s="32" t="s">
        <v>414</v>
      </c>
      <c r="D66" s="33">
        <v>240033676.22</v>
      </c>
      <c r="E66" s="33">
        <v>272236688.05000001</v>
      </c>
      <c r="F66" s="27">
        <f t="shared" si="0"/>
        <v>32203011.830000013</v>
      </c>
      <c r="G66" s="33">
        <v>267083999.63</v>
      </c>
      <c r="H66" s="27">
        <f t="shared" si="1"/>
        <v>98.107276261363552</v>
      </c>
    </row>
    <row r="67" spans="1:8" ht="40.5" x14ac:dyDescent="0.3">
      <c r="A67" s="24">
        <v>61</v>
      </c>
      <c r="B67" s="31" t="s">
        <v>415</v>
      </c>
      <c r="C67" s="32" t="s">
        <v>416</v>
      </c>
      <c r="D67" s="33">
        <v>490231500</v>
      </c>
      <c r="E67" s="33">
        <v>407458961</v>
      </c>
      <c r="F67" s="27">
        <f t="shared" si="0"/>
        <v>-82772539</v>
      </c>
      <c r="G67" s="33">
        <v>398311908.51999998</v>
      </c>
      <c r="H67" s="27">
        <f t="shared" si="1"/>
        <v>97.755098462541838</v>
      </c>
    </row>
    <row r="68" spans="1:8" ht="93" customHeight="1" x14ac:dyDescent="0.3">
      <c r="A68" s="24">
        <v>62</v>
      </c>
      <c r="B68" s="31" t="s">
        <v>417</v>
      </c>
      <c r="C68" s="32" t="s">
        <v>418</v>
      </c>
      <c r="D68" s="33">
        <v>0</v>
      </c>
      <c r="E68" s="33">
        <v>200000000</v>
      </c>
      <c r="F68" s="27">
        <f t="shared" si="0"/>
        <v>200000000</v>
      </c>
      <c r="G68" s="33">
        <v>146394484.06</v>
      </c>
      <c r="H68" s="27">
        <f t="shared" si="1"/>
        <v>73.197242029999998</v>
      </c>
    </row>
    <row r="69" spans="1:8" ht="40.5" x14ac:dyDescent="0.3">
      <c r="A69" s="24">
        <v>63</v>
      </c>
      <c r="B69" s="31" t="s">
        <v>419</v>
      </c>
      <c r="C69" s="32" t="s">
        <v>420</v>
      </c>
      <c r="D69" s="33">
        <v>0</v>
      </c>
      <c r="E69" s="33">
        <v>89129700</v>
      </c>
      <c r="F69" s="27">
        <f t="shared" ref="F69:F91" si="2">E69-D69</f>
        <v>89129700</v>
      </c>
      <c r="G69" s="33">
        <v>71040135.819999993</v>
      </c>
      <c r="H69" s="27">
        <f t="shared" ref="H69:H90" si="3">G69/E69*100</f>
        <v>79.704224091408364</v>
      </c>
    </row>
    <row r="70" spans="1:8" ht="52.5" customHeight="1" x14ac:dyDescent="0.3">
      <c r="A70" s="24">
        <v>64</v>
      </c>
      <c r="B70" s="31" t="s">
        <v>421</v>
      </c>
      <c r="C70" s="32" t="s">
        <v>422</v>
      </c>
      <c r="D70" s="33">
        <v>16000000</v>
      </c>
      <c r="E70" s="33">
        <v>42022127.390000001</v>
      </c>
      <c r="F70" s="27">
        <f t="shared" si="2"/>
        <v>26022127.390000001</v>
      </c>
      <c r="G70" s="33">
        <v>16000000</v>
      </c>
      <c r="H70" s="27">
        <f t="shared" si="3"/>
        <v>38.07517846849305</v>
      </c>
    </row>
    <row r="71" spans="1:8" ht="40.5" x14ac:dyDescent="0.3">
      <c r="A71" s="24">
        <v>65</v>
      </c>
      <c r="B71" s="31" t="s">
        <v>423</v>
      </c>
      <c r="C71" s="32" t="s">
        <v>424</v>
      </c>
      <c r="D71" s="33">
        <v>40830900</v>
      </c>
      <c r="E71" s="33">
        <v>40830900</v>
      </c>
      <c r="F71" s="27">
        <f t="shared" si="2"/>
        <v>0</v>
      </c>
      <c r="G71" s="33">
        <v>34652463.140000001</v>
      </c>
      <c r="H71" s="27">
        <f t="shared" si="3"/>
        <v>84.868232490589236</v>
      </c>
    </row>
    <row r="72" spans="1:8" ht="71.25" customHeight="1" x14ac:dyDescent="0.3">
      <c r="A72" s="24">
        <v>66</v>
      </c>
      <c r="B72" s="31" t="s">
        <v>425</v>
      </c>
      <c r="C72" s="32" t="s">
        <v>426</v>
      </c>
      <c r="D72" s="33">
        <v>0</v>
      </c>
      <c r="E72" s="33">
        <v>1250000</v>
      </c>
      <c r="F72" s="27">
        <f t="shared" si="2"/>
        <v>1250000</v>
      </c>
      <c r="G72" s="33">
        <v>0</v>
      </c>
      <c r="H72" s="27">
        <f t="shared" si="3"/>
        <v>0</v>
      </c>
    </row>
    <row r="73" spans="1:8" ht="91.5" customHeight="1" x14ac:dyDescent="0.3">
      <c r="A73" s="24">
        <v>67</v>
      </c>
      <c r="B73" s="31" t="s">
        <v>427</v>
      </c>
      <c r="C73" s="32" t="s">
        <v>428</v>
      </c>
      <c r="D73" s="33">
        <v>0</v>
      </c>
      <c r="E73" s="33">
        <v>20000000</v>
      </c>
      <c r="F73" s="27">
        <f t="shared" si="2"/>
        <v>20000000</v>
      </c>
      <c r="G73" s="33">
        <v>13526169.359999999</v>
      </c>
      <c r="H73" s="27">
        <f t="shared" si="3"/>
        <v>67.6308468</v>
      </c>
    </row>
    <row r="74" spans="1:8" ht="107.25" customHeight="1" x14ac:dyDescent="0.3">
      <c r="A74" s="24">
        <v>68</v>
      </c>
      <c r="B74" s="31" t="s">
        <v>429</v>
      </c>
      <c r="C74" s="32" t="s">
        <v>430</v>
      </c>
      <c r="D74" s="33">
        <v>15000000</v>
      </c>
      <c r="E74" s="33">
        <v>61781715.219999999</v>
      </c>
      <c r="F74" s="27">
        <f t="shared" si="2"/>
        <v>46781715.219999999</v>
      </c>
      <c r="G74" s="33">
        <v>58850583.600000001</v>
      </c>
      <c r="H74" s="27">
        <f t="shared" si="3"/>
        <v>95.255664868541672</v>
      </c>
    </row>
    <row r="75" spans="1:8" ht="40.5" x14ac:dyDescent="0.3">
      <c r="A75" s="24">
        <v>69</v>
      </c>
      <c r="B75" s="31" t="s">
        <v>431</v>
      </c>
      <c r="C75" s="32" t="s">
        <v>432</v>
      </c>
      <c r="D75" s="33">
        <v>5000000</v>
      </c>
      <c r="E75" s="33">
        <v>5000000</v>
      </c>
      <c r="F75" s="27">
        <f t="shared" si="2"/>
        <v>0</v>
      </c>
      <c r="G75" s="33">
        <v>4993862.05</v>
      </c>
      <c r="H75" s="27">
        <f t="shared" si="3"/>
        <v>99.877240999999998</v>
      </c>
    </row>
    <row r="76" spans="1:8" ht="87" customHeight="1" x14ac:dyDescent="0.3">
      <c r="A76" s="24">
        <v>70</v>
      </c>
      <c r="B76" s="31" t="s">
        <v>433</v>
      </c>
      <c r="C76" s="32" t="s">
        <v>434</v>
      </c>
      <c r="D76" s="33">
        <v>50000000</v>
      </c>
      <c r="E76" s="33">
        <v>70000000</v>
      </c>
      <c r="F76" s="27">
        <f t="shared" si="2"/>
        <v>20000000</v>
      </c>
      <c r="G76" s="33">
        <v>70000000</v>
      </c>
      <c r="H76" s="27">
        <f t="shared" si="3"/>
        <v>100</v>
      </c>
    </row>
    <row r="77" spans="1:8" ht="60.75" x14ac:dyDescent="0.3">
      <c r="A77" s="24">
        <v>71</v>
      </c>
      <c r="B77" s="31" t="s">
        <v>435</v>
      </c>
      <c r="C77" s="32" t="s">
        <v>436</v>
      </c>
      <c r="D77" s="33">
        <v>5000000</v>
      </c>
      <c r="E77" s="33">
        <v>5500000</v>
      </c>
      <c r="F77" s="27">
        <f t="shared" si="2"/>
        <v>500000</v>
      </c>
      <c r="G77" s="33">
        <v>4957346.72</v>
      </c>
      <c r="H77" s="27">
        <f t="shared" si="3"/>
        <v>90.133576727272725</v>
      </c>
    </row>
    <row r="78" spans="1:8" ht="100.5" customHeight="1" x14ac:dyDescent="0.3">
      <c r="A78" s="24">
        <v>72</v>
      </c>
      <c r="B78" s="31" t="s">
        <v>437</v>
      </c>
      <c r="C78" s="32" t="s">
        <v>438</v>
      </c>
      <c r="D78" s="33">
        <v>268827700</v>
      </c>
      <c r="E78" s="33">
        <v>215800400</v>
      </c>
      <c r="F78" s="27">
        <f t="shared" si="2"/>
        <v>-53027300</v>
      </c>
      <c r="G78" s="33">
        <v>215800378.84999999</v>
      </c>
      <c r="H78" s="27">
        <f t="shared" si="3"/>
        <v>99.999990199276738</v>
      </c>
    </row>
    <row r="79" spans="1:8" ht="60.75" x14ac:dyDescent="0.3">
      <c r="A79" s="24">
        <v>73</v>
      </c>
      <c r="B79" s="31" t="s">
        <v>439</v>
      </c>
      <c r="C79" s="32" t="s">
        <v>440</v>
      </c>
      <c r="D79" s="33">
        <v>0</v>
      </c>
      <c r="E79" s="33">
        <v>419200000</v>
      </c>
      <c r="F79" s="27">
        <f t="shared" si="2"/>
        <v>419200000</v>
      </c>
      <c r="G79" s="33">
        <v>419200000</v>
      </c>
      <c r="H79" s="27">
        <f t="shared" si="3"/>
        <v>100</v>
      </c>
    </row>
    <row r="80" spans="1:8" ht="101.25" x14ac:dyDescent="0.3">
      <c r="A80" s="24">
        <v>74</v>
      </c>
      <c r="B80" s="31" t="s">
        <v>441</v>
      </c>
      <c r="C80" s="32" t="s">
        <v>442</v>
      </c>
      <c r="D80" s="33">
        <v>1455000</v>
      </c>
      <c r="E80" s="33">
        <v>1455000</v>
      </c>
      <c r="F80" s="27">
        <f t="shared" si="2"/>
        <v>0</v>
      </c>
      <c r="G80" s="33">
        <v>0</v>
      </c>
      <c r="H80" s="27">
        <f t="shared" si="3"/>
        <v>0</v>
      </c>
    </row>
    <row r="81" spans="1:8" ht="49.5" customHeight="1" x14ac:dyDescent="0.3">
      <c r="A81" s="24">
        <v>75</v>
      </c>
      <c r="B81" s="31" t="s">
        <v>443</v>
      </c>
      <c r="C81" s="32" t="s">
        <v>444</v>
      </c>
      <c r="D81" s="33">
        <v>11427000</v>
      </c>
      <c r="E81" s="33">
        <v>10454714.77</v>
      </c>
      <c r="F81" s="27">
        <f t="shared" si="2"/>
        <v>-972285.23000000045</v>
      </c>
      <c r="G81" s="33">
        <v>10454714.77</v>
      </c>
      <c r="H81" s="27">
        <f t="shared" si="3"/>
        <v>100</v>
      </c>
    </row>
    <row r="82" spans="1:8" ht="81" x14ac:dyDescent="0.3">
      <c r="A82" s="24">
        <v>76</v>
      </c>
      <c r="B82" s="31" t="s">
        <v>445</v>
      </c>
      <c r="C82" s="32" t="s">
        <v>446</v>
      </c>
      <c r="D82" s="33">
        <v>3976700</v>
      </c>
      <c r="E82" s="33">
        <v>8563037.4299999997</v>
      </c>
      <c r="F82" s="27">
        <f t="shared" si="2"/>
        <v>4586337.43</v>
      </c>
      <c r="G82" s="33">
        <v>8563037.3800000008</v>
      </c>
      <c r="H82" s="27">
        <f t="shared" si="3"/>
        <v>99.999999416095051</v>
      </c>
    </row>
    <row r="83" spans="1:8" ht="40.5" x14ac:dyDescent="0.3">
      <c r="A83" s="24">
        <v>77</v>
      </c>
      <c r="B83" s="31" t="s">
        <v>447</v>
      </c>
      <c r="C83" s="32" t="s">
        <v>448</v>
      </c>
      <c r="D83" s="33">
        <v>14669000</v>
      </c>
      <c r="E83" s="33">
        <v>14226891.58</v>
      </c>
      <c r="F83" s="27">
        <f t="shared" si="2"/>
        <v>-442108.41999999993</v>
      </c>
      <c r="G83" s="33">
        <v>14075842.050000001</v>
      </c>
      <c r="H83" s="27">
        <f t="shared" si="3"/>
        <v>98.93828156944457</v>
      </c>
    </row>
    <row r="84" spans="1:8" ht="81" x14ac:dyDescent="0.3">
      <c r="A84" s="24">
        <v>78</v>
      </c>
      <c r="B84" s="31" t="s">
        <v>449</v>
      </c>
      <c r="C84" s="32" t="s">
        <v>450</v>
      </c>
      <c r="D84" s="33">
        <v>15920900</v>
      </c>
      <c r="E84" s="33">
        <v>15920900</v>
      </c>
      <c r="F84" s="27">
        <f t="shared" si="2"/>
        <v>0</v>
      </c>
      <c r="G84" s="33">
        <v>15692310.470000001</v>
      </c>
      <c r="H84" s="27">
        <f t="shared" si="3"/>
        <v>98.564217286711184</v>
      </c>
    </row>
    <row r="85" spans="1:8" ht="60.75" x14ac:dyDescent="0.3">
      <c r="A85" s="24">
        <v>79</v>
      </c>
      <c r="B85" s="31" t="s">
        <v>451</v>
      </c>
      <c r="C85" s="32" t="s">
        <v>452</v>
      </c>
      <c r="D85" s="33">
        <v>18104000</v>
      </c>
      <c r="E85" s="33">
        <v>18084723.559999999</v>
      </c>
      <c r="F85" s="27">
        <f t="shared" si="2"/>
        <v>-19276.440000001341</v>
      </c>
      <c r="G85" s="33">
        <v>18084723.559999999</v>
      </c>
      <c r="H85" s="27">
        <f t="shared" si="3"/>
        <v>100</v>
      </c>
    </row>
    <row r="86" spans="1:8" ht="40.5" x14ac:dyDescent="0.3">
      <c r="A86" s="24">
        <v>80</v>
      </c>
      <c r="B86" s="31" t="s">
        <v>453</v>
      </c>
      <c r="C86" s="32" t="s">
        <v>454</v>
      </c>
      <c r="D86" s="33">
        <v>276062990</v>
      </c>
      <c r="E86" s="33">
        <v>276062990</v>
      </c>
      <c r="F86" s="27">
        <f t="shared" si="2"/>
        <v>0</v>
      </c>
      <c r="G86" s="33">
        <v>276061532.44999999</v>
      </c>
      <c r="H86" s="27">
        <f t="shared" si="3"/>
        <v>99.999472022671341</v>
      </c>
    </row>
    <row r="87" spans="1:8" ht="40.5" x14ac:dyDescent="0.3">
      <c r="A87" s="24">
        <v>81</v>
      </c>
      <c r="B87" s="31" t="s">
        <v>455</v>
      </c>
      <c r="C87" s="32" t="s">
        <v>456</v>
      </c>
      <c r="D87" s="33">
        <v>0</v>
      </c>
      <c r="E87" s="33">
        <v>28500000</v>
      </c>
      <c r="F87" s="27">
        <f t="shared" si="2"/>
        <v>28500000</v>
      </c>
      <c r="G87" s="33">
        <v>28500000</v>
      </c>
      <c r="H87" s="27">
        <f t="shared" si="3"/>
        <v>100</v>
      </c>
    </row>
    <row r="88" spans="1:8" ht="40.5" x14ac:dyDescent="0.3">
      <c r="A88" s="24">
        <v>82</v>
      </c>
      <c r="B88" s="31" t="s">
        <v>457</v>
      </c>
      <c r="C88" s="32" t="s">
        <v>458</v>
      </c>
      <c r="D88" s="33">
        <v>845040400</v>
      </c>
      <c r="E88" s="33">
        <v>838040410</v>
      </c>
      <c r="F88" s="27">
        <f t="shared" si="2"/>
        <v>-6999990</v>
      </c>
      <c r="G88" s="33">
        <v>838040223.62</v>
      </c>
      <c r="H88" s="27">
        <f t="shared" si="3"/>
        <v>99.999977760022347</v>
      </c>
    </row>
    <row r="89" spans="1:8" ht="60.75" x14ac:dyDescent="0.3">
      <c r="A89" s="24">
        <v>83</v>
      </c>
      <c r="B89" s="31" t="s">
        <v>459</v>
      </c>
      <c r="C89" s="32" t="s">
        <v>460</v>
      </c>
      <c r="D89" s="33">
        <v>0</v>
      </c>
      <c r="E89" s="33">
        <v>84822105</v>
      </c>
      <c r="F89" s="27">
        <f t="shared" si="2"/>
        <v>84822105</v>
      </c>
      <c r="G89" s="33">
        <v>75963084.030000001</v>
      </c>
      <c r="H89" s="27">
        <f t="shared" si="3"/>
        <v>89.55576383066655</v>
      </c>
    </row>
    <row r="90" spans="1:8" ht="40.5" x14ac:dyDescent="0.3">
      <c r="A90" s="24">
        <v>84</v>
      </c>
      <c r="B90" s="31" t="s">
        <v>467</v>
      </c>
      <c r="C90" s="32" t="s">
        <v>461</v>
      </c>
      <c r="D90" s="33">
        <v>0</v>
      </c>
      <c r="E90" s="33">
        <v>276475165.82999998</v>
      </c>
      <c r="F90" s="27">
        <f t="shared" si="2"/>
        <v>276475165.82999998</v>
      </c>
      <c r="G90" s="33">
        <v>227043365.59999999</v>
      </c>
      <c r="H90" s="27">
        <f t="shared" si="3"/>
        <v>82.120708714794731</v>
      </c>
    </row>
    <row r="91" spans="1:8" ht="20.25" x14ac:dyDescent="0.3">
      <c r="A91" s="40" t="s">
        <v>462</v>
      </c>
      <c r="B91" s="40"/>
      <c r="C91" s="40"/>
      <c r="D91" s="34">
        <f>SUM(D7:D90)</f>
        <v>5266734891.2999992</v>
      </c>
      <c r="E91" s="34">
        <f>SUM(E7:E90)</f>
        <v>8228727331.420001</v>
      </c>
      <c r="F91" s="34">
        <f t="shared" si="2"/>
        <v>2961992440.1200018</v>
      </c>
      <c r="G91" s="34">
        <f>SUM(G7:G90)</f>
        <v>7870636929.5700016</v>
      </c>
      <c r="H91" s="34">
        <f t="shared" ref="H91" si="4">G91/E91*100</f>
        <v>95.648289371763582</v>
      </c>
    </row>
    <row r="92" spans="1:8" x14ac:dyDescent="0.25">
      <c r="B92" s="22"/>
      <c r="C92" s="22"/>
      <c r="D92" s="22"/>
      <c r="E92" s="22"/>
      <c r="F92" s="22"/>
      <c r="G92" s="22"/>
      <c r="H92" s="22"/>
    </row>
    <row r="93" spans="1:8" x14ac:dyDescent="0.25">
      <c r="B93" s="41"/>
      <c r="C93" s="42"/>
      <c r="D93" s="42"/>
      <c r="E93" s="42"/>
      <c r="F93" s="36"/>
      <c r="G93" s="35"/>
      <c r="H93" s="22"/>
    </row>
  </sheetData>
  <mergeCells count="13">
    <mergeCell ref="H4:H5"/>
    <mergeCell ref="A91:C91"/>
    <mergeCell ref="B93:E93"/>
    <mergeCell ref="B1:H1"/>
    <mergeCell ref="B2:H2"/>
    <mergeCell ref="B3:H3"/>
    <mergeCell ref="A4:A5"/>
    <mergeCell ref="B4:B5"/>
    <mergeCell ref="C4:C5"/>
    <mergeCell ref="D4:D5"/>
    <mergeCell ref="E4:E5"/>
    <mergeCell ref="G4:G5"/>
    <mergeCell ref="F4:F5"/>
  </mergeCells>
  <pageMargins left="0.3543307086614173" right="0" top="0.27559055118110237" bottom="0.3543307086614173" header="0" footer="0.15748031496062992"/>
  <pageSetup paperSize="9" scale="40" fitToWidth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27" sqref="C27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75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0</v>
      </c>
      <c r="D9" s="12">
        <v>213890</v>
      </c>
      <c r="E9" s="12">
        <f ca="1">INDIRECT("R[0]C[-1]", FALSE)-INDIRECT("R[0]C[-2]", FALSE)</f>
        <v>213890</v>
      </c>
      <c r="F9" s="12">
        <v>213890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50</v>
      </c>
      <c r="C10" s="16">
        <v>0</v>
      </c>
      <c r="D10" s="16">
        <v>213890</v>
      </c>
      <c r="E10" s="16">
        <f ca="1">INDIRECT("R[0]C[-1]", FALSE)-INDIRECT("R[0]C[-2]", FALSE)</f>
        <v>213890</v>
      </c>
      <c r="F10" s="16">
        <v>213890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0</v>
      </c>
      <c r="D11" s="18">
        <v>213890</v>
      </c>
      <c r="E11" s="19">
        <f ca="1">INDIRECT("R[0]C[-1]", FALSE)-INDIRECT("R[0]C[-2]", FALSE)</f>
        <v>213890</v>
      </c>
      <c r="F11" s="19">
        <v>213890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opLeftCell="A19"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76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603260</v>
      </c>
      <c r="D9" s="12">
        <v>603260</v>
      </c>
      <c r="E9" s="12">
        <f t="shared" ref="E9:E28" ca="1" si="0">INDIRECT("R[0]C[-1]", FALSE)-INDIRECT("R[0]C[-2]", FALSE)</f>
        <v>0</v>
      </c>
      <c r="F9" s="12">
        <v>603260</v>
      </c>
      <c r="G9" s="13">
        <f t="shared" ref="G9:G28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603260</v>
      </c>
      <c r="D10" s="16">
        <v>603260</v>
      </c>
      <c r="E10" s="16">
        <f t="shared" ca="1" si="0"/>
        <v>0</v>
      </c>
      <c r="F10" s="16">
        <v>603260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25</v>
      </c>
      <c r="C11" s="12">
        <v>663370</v>
      </c>
      <c r="D11" s="12">
        <v>663370</v>
      </c>
      <c r="E11" s="12">
        <f t="shared" ca="1" si="0"/>
        <v>0</v>
      </c>
      <c r="F11" s="12">
        <v>663370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26</v>
      </c>
      <c r="C12" s="16">
        <v>663370</v>
      </c>
      <c r="D12" s="16">
        <v>663370</v>
      </c>
      <c r="E12" s="16">
        <f t="shared" ca="1" si="0"/>
        <v>0</v>
      </c>
      <c r="F12" s="16">
        <v>663370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67</v>
      </c>
      <c r="C13" s="12">
        <v>0</v>
      </c>
      <c r="D13" s="12">
        <v>0</v>
      </c>
      <c r="E13" s="12">
        <f t="shared" ca="1" si="0"/>
        <v>0</v>
      </c>
      <c r="F13" s="12">
        <v>0</v>
      </c>
      <c r="G13" s="13">
        <f t="shared" ca="1" si="1"/>
        <v>0</v>
      </c>
      <c r="H13" s="3"/>
    </row>
    <row r="14" spans="1:8" ht="45" outlineLevel="2" x14ac:dyDescent="0.25">
      <c r="A14" s="14"/>
      <c r="B14" s="15" t="s">
        <v>68</v>
      </c>
      <c r="C14" s="16">
        <v>0</v>
      </c>
      <c r="D14" s="16">
        <v>0</v>
      </c>
      <c r="E14" s="16">
        <f t="shared" ca="1" si="0"/>
        <v>0</v>
      </c>
      <c r="F14" s="16">
        <v>0</v>
      </c>
      <c r="G14" s="17">
        <f t="shared" ca="1" si="1"/>
        <v>0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35</v>
      </c>
      <c r="C15" s="12">
        <v>1009790</v>
      </c>
      <c r="D15" s="12">
        <v>1009790</v>
      </c>
      <c r="E15" s="12">
        <f t="shared" ca="1" si="0"/>
        <v>0</v>
      </c>
      <c r="F15" s="12">
        <v>1009790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36</v>
      </c>
      <c r="C16" s="16">
        <v>1009790</v>
      </c>
      <c r="D16" s="16">
        <v>1009790</v>
      </c>
      <c r="E16" s="16">
        <f t="shared" ca="1" si="0"/>
        <v>0</v>
      </c>
      <c r="F16" s="16">
        <v>1009790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45</v>
      </c>
      <c r="C17" s="12">
        <v>0</v>
      </c>
      <c r="D17" s="12">
        <v>0</v>
      </c>
      <c r="E17" s="12">
        <f t="shared" ca="1" si="0"/>
        <v>0</v>
      </c>
      <c r="F17" s="12">
        <v>0</v>
      </c>
      <c r="G17" s="13">
        <f t="shared" ca="1" si="1"/>
        <v>0</v>
      </c>
      <c r="H17" s="3"/>
    </row>
    <row r="18" spans="1:8" ht="45" outlineLevel="2" x14ac:dyDescent="0.25">
      <c r="A18" s="14"/>
      <c r="B18" s="15" t="s">
        <v>46</v>
      </c>
      <c r="C18" s="16">
        <v>0</v>
      </c>
      <c r="D18" s="16">
        <v>0</v>
      </c>
      <c r="E18" s="16">
        <f t="shared" ca="1" si="0"/>
        <v>0</v>
      </c>
      <c r="F18" s="16">
        <v>0</v>
      </c>
      <c r="G18" s="17">
        <f t="shared" ca="1" si="1"/>
        <v>0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51</v>
      </c>
      <c r="C19" s="12">
        <v>0</v>
      </c>
      <c r="D19" s="12">
        <v>0</v>
      </c>
      <c r="E19" s="12">
        <f t="shared" ca="1" si="0"/>
        <v>0</v>
      </c>
      <c r="F19" s="12">
        <v>0</v>
      </c>
      <c r="G19" s="13">
        <f t="shared" ca="1" si="1"/>
        <v>0</v>
      </c>
      <c r="H19" s="3"/>
    </row>
    <row r="20" spans="1:8" ht="45" outlineLevel="2" x14ac:dyDescent="0.25">
      <c r="A20" s="14"/>
      <c r="B20" s="15" t="s">
        <v>52</v>
      </c>
      <c r="C20" s="16">
        <v>0</v>
      </c>
      <c r="D20" s="16">
        <v>0</v>
      </c>
      <c r="E20" s="16">
        <f t="shared" ca="1" si="0"/>
        <v>0</v>
      </c>
      <c r="F20" s="16">
        <v>0</v>
      </c>
      <c r="G20" s="17">
        <f t="shared" ca="1" si="1"/>
        <v>0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53</v>
      </c>
      <c r="C21" s="12">
        <v>0</v>
      </c>
      <c r="D21" s="12">
        <v>0</v>
      </c>
      <c r="E21" s="12">
        <f t="shared" ca="1" si="0"/>
        <v>0</v>
      </c>
      <c r="F21" s="12">
        <v>0</v>
      </c>
      <c r="G21" s="13">
        <f t="shared" ca="1" si="1"/>
        <v>0</v>
      </c>
      <c r="H21" s="3"/>
    </row>
    <row r="22" spans="1:8" ht="45" outlineLevel="2" x14ac:dyDescent="0.25">
      <c r="A22" s="14"/>
      <c r="B22" s="15" t="s">
        <v>54</v>
      </c>
      <c r="C22" s="16">
        <v>0</v>
      </c>
      <c r="D22" s="16">
        <v>0</v>
      </c>
      <c r="E22" s="16">
        <f t="shared" ca="1" si="0"/>
        <v>0</v>
      </c>
      <c r="F22" s="16">
        <v>0</v>
      </c>
      <c r="G22" s="17">
        <f t="shared" ca="1" si="1"/>
        <v>0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55</v>
      </c>
      <c r="C23" s="12">
        <v>6067685</v>
      </c>
      <c r="D23" s="12">
        <v>6067685</v>
      </c>
      <c r="E23" s="12">
        <f t="shared" ca="1" si="0"/>
        <v>0</v>
      </c>
      <c r="F23" s="12">
        <v>6067685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56</v>
      </c>
      <c r="C24" s="16">
        <v>6067685</v>
      </c>
      <c r="D24" s="16">
        <v>6067685</v>
      </c>
      <c r="E24" s="16">
        <f t="shared" ca="1" si="0"/>
        <v>0</v>
      </c>
      <c r="F24" s="16">
        <v>6067685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61</v>
      </c>
      <c r="C25" s="12">
        <v>2234845</v>
      </c>
      <c r="D25" s="12">
        <v>2234845</v>
      </c>
      <c r="E25" s="12">
        <f t="shared" ca="1" si="0"/>
        <v>0</v>
      </c>
      <c r="F25" s="12">
        <v>2234845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62</v>
      </c>
      <c r="C26" s="16">
        <v>2234845</v>
      </c>
      <c r="D26" s="16">
        <v>0</v>
      </c>
      <c r="E26" s="16">
        <f t="shared" ca="1" si="0"/>
        <v>-2234845</v>
      </c>
      <c r="F26" s="16">
        <v>0</v>
      </c>
      <c r="G26" s="17">
        <f t="shared" ca="1" si="1"/>
        <v>0</v>
      </c>
      <c r="H26" s="3"/>
    </row>
    <row r="27" spans="1:8" ht="45" outlineLevel="2" x14ac:dyDescent="0.25">
      <c r="A27" s="14"/>
      <c r="B27" s="15" t="s">
        <v>77</v>
      </c>
      <c r="C27" s="16">
        <v>0</v>
      </c>
      <c r="D27" s="16">
        <v>2234845</v>
      </c>
      <c r="E27" s="16">
        <f t="shared" ca="1" si="0"/>
        <v>2234845</v>
      </c>
      <c r="F27" s="16">
        <v>2234845</v>
      </c>
      <c r="G27" s="17">
        <f t="shared" ca="1" si="1"/>
        <v>1</v>
      </c>
      <c r="H27" s="3"/>
    </row>
    <row r="28" spans="1:8" ht="15" customHeight="1" x14ac:dyDescent="0.25">
      <c r="A28" s="55" t="s">
        <v>63</v>
      </c>
      <c r="B28" s="56"/>
      <c r="C28" s="18">
        <v>10578950</v>
      </c>
      <c r="D28" s="18">
        <v>10578950</v>
      </c>
      <c r="E28" s="19">
        <f t="shared" ca="1" si="0"/>
        <v>0</v>
      </c>
      <c r="F28" s="19">
        <v>10578950</v>
      </c>
      <c r="G28" s="20">
        <f t="shared" ca="1" si="1"/>
        <v>1</v>
      </c>
      <c r="H28" s="3"/>
    </row>
  </sheetData>
  <mergeCells count="9">
    <mergeCell ref="A28:B28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opLeftCell="A7" zoomScaleNormal="100" zoomScaleSheetLayoutView="100" workbookViewId="0">
      <selection activeCell="B16" sqref="B16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78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23</v>
      </c>
      <c r="C9" s="12">
        <v>0</v>
      </c>
      <c r="D9" s="12">
        <v>0</v>
      </c>
      <c r="E9" s="12">
        <f t="shared" ref="E9:E19" ca="1" si="0">INDIRECT("R[0]C[-1]", FALSE)-INDIRECT("R[0]C[-2]", FALSE)</f>
        <v>0</v>
      </c>
      <c r="F9" s="12">
        <v>0</v>
      </c>
      <c r="G9" s="13">
        <f t="shared" ref="G9:G19" ca="1" si="1">IF(INDIRECT("R[0]C[-3]", FALSE)=0,0,ROUND(INDIRECT("R[0]C[-1]", FALSE)/INDIRECT("R[0]C[-3]", FALSE),4))</f>
        <v>0</v>
      </c>
      <c r="H9" s="3"/>
    </row>
    <row r="10" spans="1:8" ht="45" outlineLevel="2" x14ac:dyDescent="0.25">
      <c r="A10" s="14"/>
      <c r="B10" s="15" t="s">
        <v>24</v>
      </c>
      <c r="C10" s="16">
        <v>0</v>
      </c>
      <c r="D10" s="16">
        <v>0</v>
      </c>
      <c r="E10" s="16">
        <f t="shared" ca="1" si="0"/>
        <v>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25</v>
      </c>
      <c r="C11" s="12">
        <v>4116907</v>
      </c>
      <c r="D11" s="12">
        <v>4116907</v>
      </c>
      <c r="E11" s="12">
        <f t="shared" ca="1" si="0"/>
        <v>0</v>
      </c>
      <c r="F11" s="12">
        <v>4116907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26</v>
      </c>
      <c r="C12" s="16">
        <v>4116907</v>
      </c>
      <c r="D12" s="16">
        <v>4116907</v>
      </c>
      <c r="E12" s="16">
        <f t="shared" ca="1" si="0"/>
        <v>0</v>
      </c>
      <c r="F12" s="16">
        <v>4116907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27</v>
      </c>
      <c r="C13" s="12">
        <v>4467835</v>
      </c>
      <c r="D13" s="12">
        <v>4467835</v>
      </c>
      <c r="E13" s="12">
        <f t="shared" ca="1" si="0"/>
        <v>0</v>
      </c>
      <c r="F13" s="12">
        <v>4467835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28</v>
      </c>
      <c r="C14" s="16">
        <v>4467835</v>
      </c>
      <c r="D14" s="16">
        <v>4467835</v>
      </c>
      <c r="E14" s="16">
        <f t="shared" ca="1" si="0"/>
        <v>0</v>
      </c>
      <c r="F14" s="16">
        <v>4467835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69</v>
      </c>
      <c r="C15" s="12">
        <v>2099381</v>
      </c>
      <c r="D15" s="12">
        <v>2099381</v>
      </c>
      <c r="E15" s="12">
        <f t="shared" ca="1" si="0"/>
        <v>0</v>
      </c>
      <c r="F15" s="12">
        <v>2099381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70</v>
      </c>
      <c r="C16" s="16">
        <v>2099381</v>
      </c>
      <c r="D16" s="16">
        <v>2099381</v>
      </c>
      <c r="E16" s="16">
        <f t="shared" ca="1" si="0"/>
        <v>0</v>
      </c>
      <c r="F16" s="16">
        <v>2099381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59</v>
      </c>
      <c r="C17" s="12">
        <v>0</v>
      </c>
      <c r="D17" s="12">
        <v>171690</v>
      </c>
      <c r="E17" s="12">
        <f t="shared" ca="1" si="0"/>
        <v>171690</v>
      </c>
      <c r="F17" s="12">
        <v>171690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60</v>
      </c>
      <c r="C18" s="16">
        <v>0</v>
      </c>
      <c r="D18" s="16">
        <v>171690</v>
      </c>
      <c r="E18" s="16">
        <f t="shared" ca="1" si="0"/>
        <v>171690</v>
      </c>
      <c r="F18" s="16">
        <v>171690</v>
      </c>
      <c r="G18" s="17">
        <f t="shared" ca="1" si="1"/>
        <v>1</v>
      </c>
      <c r="H18" s="3"/>
    </row>
    <row r="19" spans="1:8" ht="15" customHeight="1" x14ac:dyDescent="0.25">
      <c r="A19" s="55" t="s">
        <v>63</v>
      </c>
      <c r="B19" s="56"/>
      <c r="C19" s="18">
        <v>10684123</v>
      </c>
      <c r="D19" s="18">
        <v>10855813</v>
      </c>
      <c r="E19" s="19">
        <f t="shared" ca="1" si="0"/>
        <v>171690</v>
      </c>
      <c r="F19" s="19">
        <v>10855813</v>
      </c>
      <c r="G19" s="20">
        <f t="shared" ca="1" si="1"/>
        <v>1</v>
      </c>
      <c r="H19" s="3"/>
    </row>
  </sheetData>
  <mergeCells count="9">
    <mergeCell ref="A19:B19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13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79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27</v>
      </c>
      <c r="C9" s="12">
        <v>0</v>
      </c>
      <c r="D9" s="12">
        <v>5994600</v>
      </c>
      <c r="E9" s="12">
        <f t="shared" ref="E9:E21" ca="1" si="0">INDIRECT("R[0]C[-1]", FALSE)-INDIRECT("R[0]C[-2]", FALSE)</f>
        <v>5994600</v>
      </c>
      <c r="F9" s="12">
        <v>5994600</v>
      </c>
      <c r="G9" s="13">
        <f t="shared" ref="G9:G21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28</v>
      </c>
      <c r="C10" s="16">
        <v>0</v>
      </c>
      <c r="D10" s="16">
        <v>5994600</v>
      </c>
      <c r="E10" s="16">
        <f t="shared" ca="1" si="0"/>
        <v>5994600</v>
      </c>
      <c r="F10" s="16">
        <v>5994600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33</v>
      </c>
      <c r="C11" s="12">
        <v>0</v>
      </c>
      <c r="D11" s="12">
        <v>2972900</v>
      </c>
      <c r="E11" s="12">
        <f t="shared" ca="1" si="0"/>
        <v>2972900</v>
      </c>
      <c r="F11" s="12">
        <v>2972900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34</v>
      </c>
      <c r="C12" s="16">
        <v>0</v>
      </c>
      <c r="D12" s="16">
        <v>2972900</v>
      </c>
      <c r="E12" s="16">
        <f t="shared" ca="1" si="0"/>
        <v>2972900</v>
      </c>
      <c r="F12" s="16">
        <v>2972900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69</v>
      </c>
      <c r="C13" s="12">
        <v>0</v>
      </c>
      <c r="D13" s="12">
        <v>4022400</v>
      </c>
      <c r="E13" s="12">
        <f t="shared" ca="1" si="0"/>
        <v>4022400</v>
      </c>
      <c r="F13" s="12">
        <v>4022400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70</v>
      </c>
      <c r="C14" s="16">
        <v>0</v>
      </c>
      <c r="D14" s="16">
        <v>4022400</v>
      </c>
      <c r="E14" s="16">
        <f t="shared" ca="1" si="0"/>
        <v>4022400</v>
      </c>
      <c r="F14" s="16">
        <v>4022400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47</v>
      </c>
      <c r="C15" s="12">
        <v>0</v>
      </c>
      <c r="D15" s="12">
        <v>4967900</v>
      </c>
      <c r="E15" s="12">
        <f t="shared" ca="1" si="0"/>
        <v>4967900</v>
      </c>
      <c r="F15" s="12">
        <v>4967900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48</v>
      </c>
      <c r="C16" s="16">
        <v>0</v>
      </c>
      <c r="D16" s="16">
        <v>4967900</v>
      </c>
      <c r="E16" s="16">
        <f t="shared" ca="1" si="0"/>
        <v>4967900</v>
      </c>
      <c r="F16" s="16">
        <v>4967900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57</v>
      </c>
      <c r="C17" s="12">
        <v>0</v>
      </c>
      <c r="D17" s="12">
        <v>9540300</v>
      </c>
      <c r="E17" s="12">
        <f t="shared" ca="1" si="0"/>
        <v>9540300</v>
      </c>
      <c r="F17" s="12">
        <v>9540300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58</v>
      </c>
      <c r="C18" s="16">
        <v>0</v>
      </c>
      <c r="D18" s="16">
        <v>9540300</v>
      </c>
      <c r="E18" s="16">
        <f t="shared" ca="1" si="0"/>
        <v>9540300</v>
      </c>
      <c r="F18" s="16">
        <v>9540300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59</v>
      </c>
      <c r="C19" s="12">
        <v>0</v>
      </c>
      <c r="D19" s="12">
        <v>13009600</v>
      </c>
      <c r="E19" s="12">
        <f t="shared" ca="1" si="0"/>
        <v>13009600</v>
      </c>
      <c r="F19" s="12">
        <v>13009600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60</v>
      </c>
      <c r="C20" s="16">
        <v>0</v>
      </c>
      <c r="D20" s="16">
        <v>13009600</v>
      </c>
      <c r="E20" s="16">
        <f t="shared" ca="1" si="0"/>
        <v>13009600</v>
      </c>
      <c r="F20" s="16">
        <v>13009600</v>
      </c>
      <c r="G20" s="17">
        <f t="shared" ca="1" si="1"/>
        <v>1</v>
      </c>
      <c r="H20" s="3"/>
    </row>
    <row r="21" spans="1:8" ht="15" customHeight="1" x14ac:dyDescent="0.25">
      <c r="A21" s="55" t="s">
        <v>63</v>
      </c>
      <c r="B21" s="56"/>
      <c r="C21" s="18">
        <v>0</v>
      </c>
      <c r="D21" s="18">
        <v>40507700</v>
      </c>
      <c r="E21" s="19">
        <f t="shared" ca="1" si="0"/>
        <v>40507700</v>
      </c>
      <c r="F21" s="19">
        <v>40507700</v>
      </c>
      <c r="G21" s="20">
        <f t="shared" ca="1" si="1"/>
        <v>1</v>
      </c>
      <c r="H21" s="3"/>
    </row>
  </sheetData>
  <mergeCells count="9">
    <mergeCell ref="A21:B2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19" sqref="B19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80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0</v>
      </c>
      <c r="D9" s="12">
        <v>6915800</v>
      </c>
      <c r="E9" s="12">
        <f ca="1">INDIRECT("R[0]C[-1]", FALSE)-INDIRECT("R[0]C[-2]", FALSE)</f>
        <v>6915800</v>
      </c>
      <c r="F9" s="12">
        <v>6915800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50</v>
      </c>
      <c r="C10" s="16">
        <v>0</v>
      </c>
      <c r="D10" s="16">
        <v>6915800</v>
      </c>
      <c r="E10" s="16">
        <f ca="1">INDIRECT("R[0]C[-1]", FALSE)-INDIRECT("R[0]C[-2]", FALSE)</f>
        <v>6915800</v>
      </c>
      <c r="F10" s="16">
        <v>6915800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0</v>
      </c>
      <c r="D11" s="18">
        <v>6915800</v>
      </c>
      <c r="E11" s="19">
        <f ca="1">INDIRECT("R[0]C[-1]", FALSE)-INDIRECT("R[0]C[-2]", FALSE)</f>
        <v>6915800</v>
      </c>
      <c r="F11" s="19">
        <v>6915800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16" sqref="B16:B17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81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59</v>
      </c>
      <c r="C9" s="12">
        <v>0</v>
      </c>
      <c r="D9" s="12">
        <v>5551300</v>
      </c>
      <c r="E9" s="12">
        <f ca="1">INDIRECT("R[0]C[-1]", FALSE)-INDIRECT("R[0]C[-2]", FALSE)</f>
        <v>5551300</v>
      </c>
      <c r="F9" s="12">
        <v>5551300</v>
      </c>
      <c r="G9" s="13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60</v>
      </c>
      <c r="C10" s="16">
        <v>0</v>
      </c>
      <c r="D10" s="16">
        <v>5551300</v>
      </c>
      <c r="E10" s="16">
        <f ca="1">INDIRECT("R[0]C[-1]", FALSE)-INDIRECT("R[0]C[-2]", FALSE)</f>
        <v>5551300</v>
      </c>
      <c r="F10" s="16">
        <v>5551300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0</v>
      </c>
      <c r="D11" s="18">
        <v>5551300</v>
      </c>
      <c r="E11" s="19">
        <f ca="1">INDIRECT("R[0]C[-1]", FALSE)-INDIRECT("R[0]C[-2]", FALSE)</f>
        <v>5551300</v>
      </c>
      <c r="F11" s="19">
        <v>5551300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opLeftCell="A13"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82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27</v>
      </c>
      <c r="C9" s="12">
        <v>67771</v>
      </c>
      <c r="D9" s="12">
        <v>60241</v>
      </c>
      <c r="E9" s="12">
        <f t="shared" ref="E9:E23" ca="1" si="0">INDIRECT("R[0]C[-1]", FALSE)-INDIRECT("R[0]C[-2]", FALSE)</f>
        <v>-7530</v>
      </c>
      <c r="F9" s="12">
        <v>60241</v>
      </c>
      <c r="G9" s="13">
        <f t="shared" ref="G9:G23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28</v>
      </c>
      <c r="C10" s="16">
        <v>67771</v>
      </c>
      <c r="D10" s="16">
        <v>60241</v>
      </c>
      <c r="E10" s="16">
        <f t="shared" ca="1" si="0"/>
        <v>-7530</v>
      </c>
      <c r="F10" s="16">
        <v>60241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33</v>
      </c>
      <c r="C11" s="12">
        <v>67771</v>
      </c>
      <c r="D11" s="12">
        <v>60241</v>
      </c>
      <c r="E11" s="12">
        <f t="shared" ca="1" si="0"/>
        <v>-7530</v>
      </c>
      <c r="F11" s="12">
        <v>60241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34</v>
      </c>
      <c r="C12" s="16">
        <v>67771</v>
      </c>
      <c r="D12" s="16">
        <v>60241</v>
      </c>
      <c r="E12" s="16">
        <f t="shared" ca="1" si="0"/>
        <v>-7530</v>
      </c>
      <c r="F12" s="16">
        <v>60241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37</v>
      </c>
      <c r="C13" s="12">
        <v>135542</v>
      </c>
      <c r="D13" s="12">
        <v>120482</v>
      </c>
      <c r="E13" s="12">
        <f t="shared" ca="1" si="0"/>
        <v>-15060</v>
      </c>
      <c r="F13" s="12">
        <v>120482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38</v>
      </c>
      <c r="C14" s="16">
        <v>135542</v>
      </c>
      <c r="D14" s="16">
        <v>120482</v>
      </c>
      <c r="E14" s="16">
        <f t="shared" ca="1" si="0"/>
        <v>-15060</v>
      </c>
      <c r="F14" s="16">
        <v>120482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39</v>
      </c>
      <c r="C15" s="12">
        <v>67772</v>
      </c>
      <c r="D15" s="12">
        <v>60241</v>
      </c>
      <c r="E15" s="12">
        <f t="shared" ca="1" si="0"/>
        <v>-7531</v>
      </c>
      <c r="F15" s="12">
        <v>60241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40</v>
      </c>
      <c r="C16" s="16">
        <v>67772</v>
      </c>
      <c r="D16" s="16">
        <v>60241</v>
      </c>
      <c r="E16" s="16">
        <f t="shared" ca="1" si="0"/>
        <v>-7531</v>
      </c>
      <c r="F16" s="16">
        <v>60241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57</v>
      </c>
      <c r="C17" s="12">
        <v>0</v>
      </c>
      <c r="D17" s="12">
        <v>60242</v>
      </c>
      <c r="E17" s="12">
        <f t="shared" ca="1" si="0"/>
        <v>60242</v>
      </c>
      <c r="F17" s="12">
        <v>60242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58</v>
      </c>
      <c r="C18" s="16">
        <v>0</v>
      </c>
      <c r="D18" s="16">
        <v>60242</v>
      </c>
      <c r="E18" s="16">
        <f t="shared" ca="1" si="0"/>
        <v>60242</v>
      </c>
      <c r="F18" s="16">
        <v>60242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59</v>
      </c>
      <c r="C19" s="12">
        <v>135542</v>
      </c>
      <c r="D19" s="12">
        <v>120482</v>
      </c>
      <c r="E19" s="12">
        <f t="shared" ca="1" si="0"/>
        <v>-15060</v>
      </c>
      <c r="F19" s="12">
        <v>120482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60</v>
      </c>
      <c r="C20" s="16">
        <v>135542</v>
      </c>
      <c r="D20" s="16">
        <v>120482</v>
      </c>
      <c r="E20" s="16">
        <f t="shared" ca="1" si="0"/>
        <v>-15060</v>
      </c>
      <c r="F20" s="16">
        <v>120482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61</v>
      </c>
      <c r="C21" s="12">
        <v>67772</v>
      </c>
      <c r="D21" s="12">
        <v>60241</v>
      </c>
      <c r="E21" s="12">
        <f t="shared" ca="1" si="0"/>
        <v>-7531</v>
      </c>
      <c r="F21" s="12">
        <v>60241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62</v>
      </c>
      <c r="C22" s="16">
        <v>67772</v>
      </c>
      <c r="D22" s="16">
        <v>60241</v>
      </c>
      <c r="E22" s="16">
        <f t="shared" ca="1" si="0"/>
        <v>-7531</v>
      </c>
      <c r="F22" s="16">
        <v>60241</v>
      </c>
      <c r="G22" s="17">
        <f t="shared" ca="1" si="1"/>
        <v>1</v>
      </c>
      <c r="H22" s="3"/>
    </row>
    <row r="23" spans="1:8" ht="15" customHeight="1" x14ac:dyDescent="0.25">
      <c r="A23" s="55" t="s">
        <v>63</v>
      </c>
      <c r="B23" s="56"/>
      <c r="C23" s="18">
        <v>542170</v>
      </c>
      <c r="D23" s="18">
        <v>542170</v>
      </c>
      <c r="E23" s="19">
        <f t="shared" ca="1" si="0"/>
        <v>0</v>
      </c>
      <c r="F23" s="19">
        <v>542170</v>
      </c>
      <c r="G23" s="20">
        <f t="shared" ca="1" si="1"/>
        <v>1</v>
      </c>
      <c r="H23" s="3"/>
    </row>
  </sheetData>
  <mergeCells count="9">
    <mergeCell ref="A23:B2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A22" zoomScaleNormal="100" zoomScaleSheetLayoutView="100" workbookViewId="0">
      <selection activeCell="B13" sqref="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83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21</v>
      </c>
      <c r="C9" s="12">
        <v>111215</v>
      </c>
      <c r="D9" s="12">
        <v>120483</v>
      </c>
      <c r="E9" s="12">
        <f t="shared" ref="E9:E33" ca="1" si="0">INDIRECT("R[0]C[-1]", FALSE)-INDIRECT("R[0]C[-2]", FALSE)</f>
        <v>9268</v>
      </c>
      <c r="F9" s="12">
        <v>120483</v>
      </c>
      <c r="G9" s="13">
        <f t="shared" ref="G9:G33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22</v>
      </c>
      <c r="C10" s="16">
        <v>111215</v>
      </c>
      <c r="D10" s="16">
        <v>120483</v>
      </c>
      <c r="E10" s="16">
        <f t="shared" ca="1" si="0"/>
        <v>9268</v>
      </c>
      <c r="F10" s="16">
        <v>120483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25</v>
      </c>
      <c r="C11" s="12">
        <v>222430</v>
      </c>
      <c r="D11" s="12">
        <v>120483</v>
      </c>
      <c r="E11" s="12">
        <f t="shared" ca="1" si="0"/>
        <v>-101947</v>
      </c>
      <c r="F11" s="12">
        <v>120483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26</v>
      </c>
      <c r="C12" s="16">
        <v>222430</v>
      </c>
      <c r="D12" s="16">
        <v>120483</v>
      </c>
      <c r="E12" s="16">
        <f t="shared" ca="1" si="0"/>
        <v>-101947</v>
      </c>
      <c r="F12" s="16">
        <v>120483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33</v>
      </c>
      <c r="C13" s="12">
        <v>111215</v>
      </c>
      <c r="D13" s="12">
        <v>120483</v>
      </c>
      <c r="E13" s="12">
        <f t="shared" ca="1" si="0"/>
        <v>9268</v>
      </c>
      <c r="F13" s="12">
        <v>120483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34</v>
      </c>
      <c r="C14" s="16">
        <v>111215</v>
      </c>
      <c r="D14" s="16">
        <v>120483</v>
      </c>
      <c r="E14" s="16">
        <f t="shared" ca="1" si="0"/>
        <v>9268</v>
      </c>
      <c r="F14" s="16">
        <v>120483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67</v>
      </c>
      <c r="C15" s="12">
        <v>111215</v>
      </c>
      <c r="D15" s="12">
        <v>120483</v>
      </c>
      <c r="E15" s="12">
        <f t="shared" ca="1" si="0"/>
        <v>9268</v>
      </c>
      <c r="F15" s="12">
        <v>120483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68</v>
      </c>
      <c r="C16" s="16">
        <v>111215</v>
      </c>
      <c r="D16" s="16">
        <v>120483</v>
      </c>
      <c r="E16" s="16">
        <f t="shared" ca="1" si="0"/>
        <v>9268</v>
      </c>
      <c r="F16" s="16">
        <v>120483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35</v>
      </c>
      <c r="C17" s="12">
        <v>111215</v>
      </c>
      <c r="D17" s="12">
        <v>120483</v>
      </c>
      <c r="E17" s="12">
        <f t="shared" ca="1" si="0"/>
        <v>9268</v>
      </c>
      <c r="F17" s="12">
        <v>120483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36</v>
      </c>
      <c r="C18" s="16">
        <v>111215</v>
      </c>
      <c r="D18" s="16">
        <v>120483</v>
      </c>
      <c r="E18" s="16">
        <f t="shared" ca="1" si="0"/>
        <v>9268</v>
      </c>
      <c r="F18" s="16">
        <v>120483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37</v>
      </c>
      <c r="C19" s="12">
        <v>111214</v>
      </c>
      <c r="D19" s="12">
        <v>120482</v>
      </c>
      <c r="E19" s="12">
        <f t="shared" ca="1" si="0"/>
        <v>9268</v>
      </c>
      <c r="F19" s="12">
        <v>120482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38</v>
      </c>
      <c r="C20" s="16">
        <v>111214</v>
      </c>
      <c r="D20" s="16">
        <v>120482</v>
      </c>
      <c r="E20" s="16">
        <f t="shared" ca="1" si="0"/>
        <v>9268</v>
      </c>
      <c r="F20" s="16">
        <v>120482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39</v>
      </c>
      <c r="C21" s="12">
        <v>111214</v>
      </c>
      <c r="D21" s="12">
        <v>120482</v>
      </c>
      <c r="E21" s="12">
        <f t="shared" ca="1" si="0"/>
        <v>9268</v>
      </c>
      <c r="F21" s="12">
        <v>120482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40</v>
      </c>
      <c r="C22" s="16">
        <v>111214</v>
      </c>
      <c r="D22" s="16">
        <v>120482</v>
      </c>
      <c r="E22" s="16">
        <f t="shared" ca="1" si="0"/>
        <v>9268</v>
      </c>
      <c r="F22" s="16">
        <v>120482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41</v>
      </c>
      <c r="C23" s="12">
        <v>111214</v>
      </c>
      <c r="D23" s="12">
        <v>120482</v>
      </c>
      <c r="E23" s="12">
        <f t="shared" ca="1" si="0"/>
        <v>9268</v>
      </c>
      <c r="F23" s="12">
        <v>120482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42</v>
      </c>
      <c r="C24" s="16">
        <v>111214</v>
      </c>
      <c r="D24" s="16">
        <v>120482</v>
      </c>
      <c r="E24" s="16">
        <f t="shared" ca="1" si="0"/>
        <v>9268</v>
      </c>
      <c r="F24" s="16">
        <v>120482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51</v>
      </c>
      <c r="C25" s="12">
        <v>111215</v>
      </c>
      <c r="D25" s="12">
        <v>120483</v>
      </c>
      <c r="E25" s="12">
        <f t="shared" ca="1" si="0"/>
        <v>9268</v>
      </c>
      <c r="F25" s="12">
        <v>120483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52</v>
      </c>
      <c r="C26" s="16">
        <v>111215</v>
      </c>
      <c r="D26" s="16">
        <v>120483</v>
      </c>
      <c r="E26" s="16">
        <f t="shared" ca="1" si="0"/>
        <v>9268</v>
      </c>
      <c r="F26" s="16">
        <v>120483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57</v>
      </c>
      <c r="C27" s="12">
        <v>111215</v>
      </c>
      <c r="D27" s="12">
        <v>120482</v>
      </c>
      <c r="E27" s="12">
        <f t="shared" ca="1" si="0"/>
        <v>9267</v>
      </c>
      <c r="F27" s="12">
        <v>120482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58</v>
      </c>
      <c r="C28" s="16">
        <v>111215</v>
      </c>
      <c r="D28" s="16">
        <v>120482</v>
      </c>
      <c r="E28" s="16">
        <f t="shared" ca="1" si="0"/>
        <v>9267</v>
      </c>
      <c r="F28" s="16">
        <v>120482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59</v>
      </c>
      <c r="C29" s="12">
        <v>111214</v>
      </c>
      <c r="D29" s="12">
        <v>120482</v>
      </c>
      <c r="E29" s="12">
        <f t="shared" ca="1" si="0"/>
        <v>9268</v>
      </c>
      <c r="F29" s="12">
        <v>120482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60</v>
      </c>
      <c r="C30" s="16">
        <v>111214</v>
      </c>
      <c r="D30" s="16">
        <v>120482</v>
      </c>
      <c r="E30" s="16">
        <f t="shared" ca="1" si="0"/>
        <v>9268</v>
      </c>
      <c r="F30" s="16">
        <v>120482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61</v>
      </c>
      <c r="C31" s="12">
        <v>111214</v>
      </c>
      <c r="D31" s="12">
        <v>120482</v>
      </c>
      <c r="E31" s="12">
        <f t="shared" ca="1" si="0"/>
        <v>9268</v>
      </c>
      <c r="F31" s="12">
        <v>120482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62</v>
      </c>
      <c r="C32" s="16">
        <v>111214</v>
      </c>
      <c r="D32" s="16">
        <v>120482</v>
      </c>
      <c r="E32" s="16">
        <f t="shared" ca="1" si="0"/>
        <v>9268</v>
      </c>
      <c r="F32" s="16">
        <v>120482</v>
      </c>
      <c r="G32" s="17">
        <f t="shared" ca="1" si="1"/>
        <v>1</v>
      </c>
      <c r="H32" s="3"/>
    </row>
    <row r="33" spans="1:8" ht="15" customHeight="1" x14ac:dyDescent="0.25">
      <c r="A33" s="55" t="s">
        <v>63</v>
      </c>
      <c r="B33" s="56"/>
      <c r="C33" s="18">
        <v>1445790</v>
      </c>
      <c r="D33" s="18">
        <v>1445790</v>
      </c>
      <c r="E33" s="19">
        <f t="shared" ca="1" si="0"/>
        <v>0</v>
      </c>
      <c r="F33" s="19">
        <v>1445790</v>
      </c>
      <c r="G33" s="20">
        <f t="shared" ca="1" si="1"/>
        <v>1</v>
      </c>
      <c r="H33" s="3"/>
    </row>
  </sheetData>
  <mergeCells count="9">
    <mergeCell ref="A33:B3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B15" sqref="B15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9" t="s">
        <v>84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37</v>
      </c>
      <c r="C9" s="12">
        <v>5876290</v>
      </c>
      <c r="D9" s="12">
        <v>5876290</v>
      </c>
      <c r="E9" s="12">
        <f ca="1">INDIRECT("R[0]C[-1]", FALSE)-INDIRECT("R[0]C[-2]", FALSE)</f>
        <v>0</v>
      </c>
      <c r="F9" s="12">
        <v>5876290</v>
      </c>
      <c r="G9" s="13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38</v>
      </c>
      <c r="C10" s="16">
        <v>5876290</v>
      </c>
      <c r="D10" s="16">
        <v>5876290</v>
      </c>
      <c r="E10" s="16">
        <f ca="1">INDIRECT("R[0]C[-1]", FALSE)-INDIRECT("R[0]C[-2]", FALSE)</f>
        <v>0</v>
      </c>
      <c r="F10" s="16">
        <v>5876290</v>
      </c>
      <c r="G10" s="17">
        <f ca="1">IF(INDIRECT("R[0]C[-3]", FALSE)=0,0,ROUND(INDIRECT("R[0]C[-1]", FALSE)/INDIRECT("R[0]C[-3]", FALSE),4))</f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49</v>
      </c>
      <c r="C11" s="12">
        <v>1030930</v>
      </c>
      <c r="D11" s="12">
        <v>1030930</v>
      </c>
      <c r="E11" s="12">
        <f ca="1">INDIRECT("R[0]C[-1]", FALSE)-INDIRECT("R[0]C[-2]", FALSE)</f>
        <v>0</v>
      </c>
      <c r="F11" s="12">
        <v>1030930</v>
      </c>
      <c r="G11" s="13">
        <f ca="1">IF(INDIRECT("R[0]C[-3]", FALSE)=0,0,ROUND(INDIRECT("R[0]C[-1]", FALSE)/INDIRECT("R[0]C[-3]", FALSE),4))</f>
        <v>1</v>
      </c>
      <c r="H11" s="3"/>
    </row>
    <row r="12" spans="1:8" ht="30" outlineLevel="2" x14ac:dyDescent="0.25">
      <c r="A12" s="14"/>
      <c r="B12" s="15" t="s">
        <v>50</v>
      </c>
      <c r="C12" s="16">
        <v>1030930</v>
      </c>
      <c r="D12" s="16">
        <v>1030930</v>
      </c>
      <c r="E12" s="16">
        <f ca="1">INDIRECT("R[0]C[-1]", FALSE)-INDIRECT("R[0]C[-2]", FALSE)</f>
        <v>0</v>
      </c>
      <c r="F12" s="16">
        <v>1030930</v>
      </c>
      <c r="G12" s="17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55" t="s">
        <v>63</v>
      </c>
      <c r="B13" s="56"/>
      <c r="C13" s="18">
        <v>6907220</v>
      </c>
      <c r="D13" s="18">
        <v>6907220</v>
      </c>
      <c r="E13" s="19">
        <f ca="1">INDIRECT("R[0]C[-1]", FALSE)-INDIRECT("R[0]C[-2]", FALSE)</f>
        <v>0</v>
      </c>
      <c r="F13" s="19">
        <v>6907220</v>
      </c>
      <c r="G13" s="20">
        <f ca="1">IF(INDIRECT("R[0]C[-3]", FALSE)=0,0,ROUND(INDIRECT("R[0]C[-1]", FALSE)/INDIRECT("R[0]C[-3]", FALSE),4))</f>
        <v>1</v>
      </c>
      <c r="H13" s="3"/>
    </row>
  </sheetData>
  <mergeCells count="9">
    <mergeCell ref="A13:B1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18" sqref="B18:B19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85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0</v>
      </c>
      <c r="D9" s="12">
        <v>193457525.78</v>
      </c>
      <c r="E9" s="12">
        <f ca="1">INDIRECT("R[0]C[-1]", FALSE)-INDIRECT("R[0]C[-2]", FALSE)</f>
        <v>193457525.78</v>
      </c>
      <c r="F9" s="12">
        <v>193457524.78999999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50</v>
      </c>
      <c r="C10" s="16">
        <v>0</v>
      </c>
      <c r="D10" s="16">
        <v>193457525.78</v>
      </c>
      <c r="E10" s="16">
        <f ca="1">INDIRECT("R[0]C[-1]", FALSE)-INDIRECT("R[0]C[-2]", FALSE)</f>
        <v>193457525.78</v>
      </c>
      <c r="F10" s="16">
        <v>193457524.78999999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0</v>
      </c>
      <c r="D11" s="18">
        <v>193457525.78</v>
      </c>
      <c r="E11" s="19">
        <f ca="1">INDIRECT("R[0]C[-1]", FALSE)-INDIRECT("R[0]C[-2]", FALSE)</f>
        <v>193457525.78</v>
      </c>
      <c r="F11" s="19">
        <v>193457524.78999999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opLeftCell="A39" zoomScaleNormal="100" zoomScaleSheetLayoutView="100" workbookViewId="0">
      <selection activeCell="B10" sqref="B10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774592.94</v>
      </c>
      <c r="D9" s="12">
        <v>774592.94</v>
      </c>
      <c r="E9" s="12">
        <f t="shared" ref="E9:E55" ca="1" si="0">INDIRECT("R[0]C[-1]", FALSE)-INDIRECT("R[0]C[-2]", FALSE)</f>
        <v>0</v>
      </c>
      <c r="F9" s="12">
        <v>774592.94</v>
      </c>
      <c r="G9" s="13">
        <f t="shared" ref="G9:G55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774592.94</v>
      </c>
      <c r="D10" s="16">
        <v>774592.94</v>
      </c>
      <c r="E10" s="16">
        <f t="shared" ca="1" si="0"/>
        <v>0</v>
      </c>
      <c r="F10" s="16">
        <v>774592.94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430237.83</v>
      </c>
      <c r="D11" s="12">
        <v>286825.21999999997</v>
      </c>
      <c r="E11" s="12">
        <f t="shared" ca="1" si="0"/>
        <v>-143412.61000000004</v>
      </c>
      <c r="F11" s="12">
        <v>286825.21999999997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430237.83</v>
      </c>
      <c r="D12" s="16">
        <v>286825.21999999997</v>
      </c>
      <c r="E12" s="16">
        <f t="shared" ca="1" si="0"/>
        <v>-143412.61000000004</v>
      </c>
      <c r="F12" s="16">
        <v>286825.21999999997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619674.36</v>
      </c>
      <c r="D13" s="12">
        <v>619674.36</v>
      </c>
      <c r="E13" s="12">
        <f t="shared" ca="1" si="0"/>
        <v>0</v>
      </c>
      <c r="F13" s="12">
        <v>619674.36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619674.36</v>
      </c>
      <c r="D14" s="16">
        <v>619674.36</v>
      </c>
      <c r="E14" s="16">
        <f t="shared" ca="1" si="0"/>
        <v>0</v>
      </c>
      <c r="F14" s="16">
        <v>619674.36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570843.42000000004</v>
      </c>
      <c r="D15" s="12">
        <v>411722.89</v>
      </c>
      <c r="E15" s="12">
        <f t="shared" ca="1" si="0"/>
        <v>-159120.53000000003</v>
      </c>
      <c r="F15" s="12">
        <v>411722.89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24</v>
      </c>
      <c r="C16" s="16">
        <v>570843.42000000004</v>
      </c>
      <c r="D16" s="16">
        <v>411722.89</v>
      </c>
      <c r="E16" s="16">
        <f t="shared" ca="1" si="0"/>
        <v>-159120.53000000003</v>
      </c>
      <c r="F16" s="16">
        <v>411722.89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405040.54</v>
      </c>
      <c r="D17" s="12">
        <v>405040.54</v>
      </c>
      <c r="E17" s="12">
        <f t="shared" ca="1" si="0"/>
        <v>0</v>
      </c>
      <c r="F17" s="12">
        <v>306350.21000000002</v>
      </c>
      <c r="G17" s="13">
        <f t="shared" ca="1" si="1"/>
        <v>0.75629999999999997</v>
      </c>
      <c r="H17" s="3"/>
    </row>
    <row r="18" spans="1:8" ht="45" outlineLevel="2" x14ac:dyDescent="0.25">
      <c r="A18" s="14"/>
      <c r="B18" s="15" t="s">
        <v>26</v>
      </c>
      <c r="C18" s="16">
        <v>405040.54</v>
      </c>
      <c r="D18" s="16">
        <v>405040.54</v>
      </c>
      <c r="E18" s="16">
        <f t="shared" ca="1" si="0"/>
        <v>0</v>
      </c>
      <c r="F18" s="16">
        <v>306350.21000000002</v>
      </c>
      <c r="G18" s="17">
        <f t="shared" ca="1" si="1"/>
        <v>0.75629999999999997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824210.42</v>
      </c>
      <c r="D19" s="12">
        <v>824210.42</v>
      </c>
      <c r="E19" s="12">
        <f t="shared" ca="1" si="0"/>
        <v>0</v>
      </c>
      <c r="F19" s="12">
        <v>824210.42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824210.42</v>
      </c>
      <c r="D20" s="16">
        <v>824210.42</v>
      </c>
      <c r="E20" s="16">
        <f t="shared" ca="1" si="0"/>
        <v>0</v>
      </c>
      <c r="F20" s="16">
        <v>824210.42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1577538.73</v>
      </c>
      <c r="D21" s="12">
        <v>1577538.73</v>
      </c>
      <c r="E21" s="12">
        <f t="shared" ca="1" si="0"/>
        <v>0</v>
      </c>
      <c r="F21" s="12">
        <v>1577538.73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30</v>
      </c>
      <c r="C22" s="16">
        <v>1577538.73</v>
      </c>
      <c r="D22" s="16">
        <v>1577538.73</v>
      </c>
      <c r="E22" s="16">
        <f t="shared" ca="1" si="0"/>
        <v>0</v>
      </c>
      <c r="F22" s="16">
        <v>1577538.73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494526.25</v>
      </c>
      <c r="D23" s="12">
        <v>494526.25</v>
      </c>
      <c r="E23" s="12">
        <f t="shared" ca="1" si="0"/>
        <v>0</v>
      </c>
      <c r="F23" s="12">
        <v>494526.25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494526.25</v>
      </c>
      <c r="D24" s="16">
        <v>494526.25</v>
      </c>
      <c r="E24" s="16">
        <f t="shared" ca="1" si="0"/>
        <v>0</v>
      </c>
      <c r="F24" s="16">
        <v>494526.25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384631.53</v>
      </c>
      <c r="D25" s="12">
        <v>384631.53</v>
      </c>
      <c r="E25" s="12">
        <f t="shared" ca="1" si="0"/>
        <v>0</v>
      </c>
      <c r="F25" s="12">
        <v>384631.53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34</v>
      </c>
      <c r="C26" s="16">
        <v>384631.53</v>
      </c>
      <c r="D26" s="16">
        <v>384631.53</v>
      </c>
      <c r="E26" s="16">
        <f t="shared" ca="1" si="0"/>
        <v>0</v>
      </c>
      <c r="F26" s="16">
        <v>384631.53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717063.06</v>
      </c>
      <c r="D27" s="12">
        <v>717063.06</v>
      </c>
      <c r="E27" s="12">
        <f t="shared" ca="1" si="0"/>
        <v>0</v>
      </c>
      <c r="F27" s="12">
        <v>717063.06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36</v>
      </c>
      <c r="C28" s="16">
        <v>717063.06</v>
      </c>
      <c r="D28" s="16">
        <v>717063.06</v>
      </c>
      <c r="E28" s="16">
        <f t="shared" ca="1" si="0"/>
        <v>0</v>
      </c>
      <c r="F28" s="16">
        <v>717063.06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518075.12</v>
      </c>
      <c r="D29" s="12">
        <v>1295187.8</v>
      </c>
      <c r="E29" s="12">
        <f t="shared" ca="1" si="0"/>
        <v>777112.68</v>
      </c>
      <c r="F29" s="12">
        <v>1295187.8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38</v>
      </c>
      <c r="C30" s="16">
        <v>518075.12</v>
      </c>
      <c r="D30" s="16">
        <v>1295187.8</v>
      </c>
      <c r="E30" s="16">
        <f t="shared" ca="1" si="0"/>
        <v>777112.68</v>
      </c>
      <c r="F30" s="16">
        <v>1295187.8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982929.79</v>
      </c>
      <c r="D31" s="12">
        <v>1228662.24</v>
      </c>
      <c r="E31" s="12">
        <f t="shared" ca="1" si="0"/>
        <v>245732.44999999995</v>
      </c>
      <c r="F31" s="12">
        <v>1228662.24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40</v>
      </c>
      <c r="C32" s="16">
        <v>982929.79</v>
      </c>
      <c r="D32" s="16">
        <v>1228662.24</v>
      </c>
      <c r="E32" s="16">
        <f t="shared" ca="1" si="0"/>
        <v>245732.44999999995</v>
      </c>
      <c r="F32" s="16">
        <v>1228662.24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602420.89</v>
      </c>
      <c r="D33" s="12">
        <v>602420.89</v>
      </c>
      <c r="E33" s="12">
        <f t="shared" ca="1" si="0"/>
        <v>0</v>
      </c>
      <c r="F33" s="12">
        <v>602420.89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42</v>
      </c>
      <c r="C34" s="16">
        <v>602420.89</v>
      </c>
      <c r="D34" s="16">
        <v>602420.89</v>
      </c>
      <c r="E34" s="16">
        <f t="shared" ca="1" si="0"/>
        <v>0</v>
      </c>
      <c r="F34" s="16">
        <v>602420.89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461557.83</v>
      </c>
      <c r="D35" s="12">
        <v>461557.83</v>
      </c>
      <c r="E35" s="12">
        <f t="shared" ca="1" si="0"/>
        <v>0</v>
      </c>
      <c r="F35" s="12">
        <v>461557.83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44</v>
      </c>
      <c r="C36" s="16">
        <v>461557.83</v>
      </c>
      <c r="D36" s="16">
        <v>461557.83</v>
      </c>
      <c r="E36" s="16">
        <f t="shared" ca="1" si="0"/>
        <v>0</v>
      </c>
      <c r="F36" s="16">
        <v>461557.83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444791.03999999998</v>
      </c>
      <c r="D37" s="12">
        <v>444791.03999999998</v>
      </c>
      <c r="E37" s="12">
        <f t="shared" ca="1" si="0"/>
        <v>0</v>
      </c>
      <c r="F37" s="12">
        <v>444791.03999999998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444791.03999999998</v>
      </c>
      <c r="D38" s="16">
        <v>444791.03999999998</v>
      </c>
      <c r="E38" s="16">
        <f t="shared" ca="1" si="0"/>
        <v>0</v>
      </c>
      <c r="F38" s="16">
        <v>444791.03999999998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430237.84</v>
      </c>
      <c r="D39" s="12">
        <v>430237.84</v>
      </c>
      <c r="E39" s="12">
        <f t="shared" ca="1" si="0"/>
        <v>0</v>
      </c>
      <c r="F39" s="12">
        <v>430237.84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48</v>
      </c>
      <c r="C40" s="16">
        <v>430237.84</v>
      </c>
      <c r="D40" s="16">
        <v>430237.84</v>
      </c>
      <c r="E40" s="16">
        <f t="shared" ca="1" si="0"/>
        <v>0</v>
      </c>
      <c r="F40" s="16">
        <v>430237.84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2581803.7999999998</v>
      </c>
      <c r="D41" s="12">
        <v>2581803.7999999998</v>
      </c>
      <c r="E41" s="12">
        <f t="shared" ca="1" si="0"/>
        <v>0</v>
      </c>
      <c r="F41" s="12">
        <v>2581803.7999999998</v>
      </c>
      <c r="G41" s="13">
        <f t="shared" ca="1" si="1"/>
        <v>1</v>
      </c>
      <c r="H41" s="3"/>
    </row>
    <row r="42" spans="1:8" ht="30" outlineLevel="2" x14ac:dyDescent="0.25">
      <c r="A42" s="14"/>
      <c r="B42" s="15" t="s">
        <v>50</v>
      </c>
      <c r="C42" s="16">
        <v>2581803.7999999998</v>
      </c>
      <c r="D42" s="16">
        <v>2581803.7999999998</v>
      </c>
      <c r="E42" s="16">
        <f t="shared" ca="1" si="0"/>
        <v>0</v>
      </c>
      <c r="F42" s="16">
        <v>2581803.7999999998</v>
      </c>
      <c r="G42" s="17">
        <f t="shared" ca="1" si="1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1290901.8999999999</v>
      </c>
      <c r="D43" s="12">
        <v>1032721.52</v>
      </c>
      <c r="E43" s="12">
        <f t="shared" ca="1" si="0"/>
        <v>-258180.37999999989</v>
      </c>
      <c r="F43" s="12">
        <v>1032721.52</v>
      </c>
      <c r="G43" s="13">
        <f t="shared" ca="1" si="1"/>
        <v>1</v>
      </c>
      <c r="H43" s="3"/>
    </row>
    <row r="44" spans="1:8" ht="45" outlineLevel="2" x14ac:dyDescent="0.25">
      <c r="A44" s="14"/>
      <c r="B44" s="15" t="s">
        <v>52</v>
      </c>
      <c r="C44" s="16">
        <v>1290901.8999999999</v>
      </c>
      <c r="D44" s="16">
        <v>1032721.52</v>
      </c>
      <c r="E44" s="16">
        <f t="shared" ca="1" si="0"/>
        <v>-258180.37999999989</v>
      </c>
      <c r="F44" s="16">
        <v>1032721.52</v>
      </c>
      <c r="G44" s="17">
        <f t="shared" ca="1" si="1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1290901.8999999999</v>
      </c>
      <c r="D45" s="12">
        <v>924839.88</v>
      </c>
      <c r="E45" s="12">
        <f t="shared" ca="1" si="0"/>
        <v>-366062.0199999999</v>
      </c>
      <c r="F45" s="12">
        <v>737111.09</v>
      </c>
      <c r="G45" s="13">
        <f t="shared" ca="1" si="1"/>
        <v>0.79700000000000004</v>
      </c>
      <c r="H45" s="3"/>
    </row>
    <row r="46" spans="1:8" ht="45" outlineLevel="2" x14ac:dyDescent="0.25">
      <c r="A46" s="14"/>
      <c r="B46" s="15" t="s">
        <v>54</v>
      </c>
      <c r="C46" s="16">
        <v>1290901.8999999999</v>
      </c>
      <c r="D46" s="16">
        <v>924839.88</v>
      </c>
      <c r="E46" s="16">
        <f t="shared" ca="1" si="0"/>
        <v>-366062.0199999999</v>
      </c>
      <c r="F46" s="16">
        <v>737111.09</v>
      </c>
      <c r="G46" s="17">
        <f t="shared" ca="1" si="1"/>
        <v>0.79700000000000004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774541.14</v>
      </c>
      <c r="D47" s="12">
        <v>774541.14</v>
      </c>
      <c r="E47" s="12">
        <f t="shared" ca="1" si="0"/>
        <v>0</v>
      </c>
      <c r="F47" s="12">
        <v>774541.14</v>
      </c>
      <c r="G47" s="13">
        <f t="shared" ca="1" si="1"/>
        <v>1</v>
      </c>
      <c r="H47" s="3"/>
    </row>
    <row r="48" spans="1:8" ht="45" outlineLevel="2" x14ac:dyDescent="0.25">
      <c r="A48" s="14"/>
      <c r="B48" s="15" t="s">
        <v>56</v>
      </c>
      <c r="C48" s="16">
        <v>774541.14</v>
      </c>
      <c r="D48" s="16">
        <v>774541.14</v>
      </c>
      <c r="E48" s="16">
        <f t="shared" ca="1" si="0"/>
        <v>0</v>
      </c>
      <c r="F48" s="16">
        <v>774541.14</v>
      </c>
      <c r="G48" s="17">
        <f t="shared" ca="1" si="1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1290901.8999999999</v>
      </c>
      <c r="D49" s="12">
        <v>1194832.31</v>
      </c>
      <c r="E49" s="12">
        <f t="shared" ca="1" si="0"/>
        <v>-96069.589999999851</v>
      </c>
      <c r="F49" s="12">
        <v>1194832.31</v>
      </c>
      <c r="G49" s="13">
        <f t="shared" ca="1" si="1"/>
        <v>1</v>
      </c>
      <c r="H49" s="3"/>
    </row>
    <row r="50" spans="1:8" ht="45" outlineLevel="2" x14ac:dyDescent="0.25">
      <c r="A50" s="14"/>
      <c r="B50" s="15" t="s">
        <v>58</v>
      </c>
      <c r="C50" s="16">
        <v>1290901.8999999999</v>
      </c>
      <c r="D50" s="16">
        <v>1194832.31</v>
      </c>
      <c r="E50" s="16">
        <f t="shared" ca="1" si="0"/>
        <v>-96069.589999999851</v>
      </c>
      <c r="F50" s="16">
        <v>1194832.31</v>
      </c>
      <c r="G50" s="17">
        <f t="shared" ca="1" si="1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2458939.9300000002</v>
      </c>
      <c r="D51" s="12">
        <v>2458939.9300000002</v>
      </c>
      <c r="E51" s="12">
        <f t="shared" ca="1" si="0"/>
        <v>0</v>
      </c>
      <c r="F51" s="12">
        <v>2458939.9300000002</v>
      </c>
      <c r="G51" s="13">
        <f t="shared" ca="1" si="1"/>
        <v>1</v>
      </c>
      <c r="H51" s="3"/>
    </row>
    <row r="52" spans="1:8" ht="45" outlineLevel="2" x14ac:dyDescent="0.25">
      <c r="A52" s="14"/>
      <c r="B52" s="15" t="s">
        <v>60</v>
      </c>
      <c r="C52" s="16">
        <v>2458939.9300000002</v>
      </c>
      <c r="D52" s="16">
        <v>2458939.9300000002</v>
      </c>
      <c r="E52" s="16">
        <f t="shared" ca="1" si="0"/>
        <v>0</v>
      </c>
      <c r="F52" s="16">
        <v>2458939.9300000002</v>
      </c>
      <c r="G52" s="17">
        <f t="shared" ca="1" si="1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430237.84</v>
      </c>
      <c r="D53" s="12">
        <v>430237.84</v>
      </c>
      <c r="E53" s="12">
        <f t="shared" ca="1" si="0"/>
        <v>0</v>
      </c>
      <c r="F53" s="12">
        <v>430237.84</v>
      </c>
      <c r="G53" s="13">
        <f t="shared" ca="1" si="1"/>
        <v>1</v>
      </c>
      <c r="H53" s="3"/>
    </row>
    <row r="54" spans="1:8" ht="45" outlineLevel="2" x14ac:dyDescent="0.25">
      <c r="A54" s="14"/>
      <c r="B54" s="15" t="s">
        <v>62</v>
      </c>
      <c r="C54" s="16">
        <v>430237.84</v>
      </c>
      <c r="D54" s="16">
        <v>430237.84</v>
      </c>
      <c r="E54" s="16">
        <f t="shared" ca="1" si="0"/>
        <v>0</v>
      </c>
      <c r="F54" s="16">
        <v>430237.84</v>
      </c>
      <c r="G54" s="17">
        <f t="shared" ca="1" si="1"/>
        <v>1</v>
      </c>
      <c r="H54" s="3"/>
    </row>
    <row r="55" spans="1:8" ht="15" customHeight="1" x14ac:dyDescent="0.25">
      <c r="A55" s="55" t="s">
        <v>63</v>
      </c>
      <c r="B55" s="56"/>
      <c r="C55" s="18">
        <v>20356600</v>
      </c>
      <c r="D55" s="18">
        <v>20356600</v>
      </c>
      <c r="E55" s="19">
        <f t="shared" ca="1" si="0"/>
        <v>0</v>
      </c>
      <c r="F55" s="19">
        <v>20070180.879999999</v>
      </c>
      <c r="G55" s="20">
        <f t="shared" ca="1" si="1"/>
        <v>0.9859</v>
      </c>
      <c r="H55" s="3"/>
    </row>
  </sheetData>
  <mergeCells count="9">
    <mergeCell ref="A55:B5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opLeftCell="A46" zoomScaleNormal="100" zoomScaleSheetLayoutView="100" workbookViewId="0">
      <selection activeCell="B13" sqref="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86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700000</v>
      </c>
      <c r="D9" s="12">
        <v>700000</v>
      </c>
      <c r="E9" s="12">
        <f t="shared" ref="E9:E38" ca="1" si="0">INDIRECT("R[0]C[-1]", FALSE)-INDIRECT("R[0]C[-2]", FALSE)</f>
        <v>0</v>
      </c>
      <c r="F9" s="12">
        <v>700000</v>
      </c>
      <c r="G9" s="13">
        <f t="shared" ref="G9:G38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700000</v>
      </c>
      <c r="D10" s="16">
        <v>700000</v>
      </c>
      <c r="E10" s="16">
        <f t="shared" ca="1" si="0"/>
        <v>0</v>
      </c>
      <c r="F10" s="16">
        <v>700000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500000</v>
      </c>
      <c r="D11" s="12">
        <v>500000</v>
      </c>
      <c r="E11" s="12">
        <f t="shared" ca="1" si="0"/>
        <v>0</v>
      </c>
      <c r="F11" s="12">
        <v>500000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500000</v>
      </c>
      <c r="D12" s="16">
        <v>500000</v>
      </c>
      <c r="E12" s="16">
        <f t="shared" ca="1" si="0"/>
        <v>0</v>
      </c>
      <c r="F12" s="16">
        <v>500000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1600000</v>
      </c>
      <c r="D13" s="12">
        <v>1600000</v>
      </c>
      <c r="E13" s="12">
        <f t="shared" ca="1" si="0"/>
        <v>0</v>
      </c>
      <c r="F13" s="12">
        <v>1600000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1600000</v>
      </c>
      <c r="D14" s="16">
        <v>1600000</v>
      </c>
      <c r="E14" s="16">
        <f t="shared" ca="1" si="0"/>
        <v>0</v>
      </c>
      <c r="F14" s="16">
        <v>1600000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25</v>
      </c>
      <c r="C15" s="12">
        <v>789400</v>
      </c>
      <c r="D15" s="12">
        <v>789400</v>
      </c>
      <c r="E15" s="12">
        <f t="shared" ca="1" si="0"/>
        <v>0</v>
      </c>
      <c r="F15" s="12">
        <v>789400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26</v>
      </c>
      <c r="C16" s="16">
        <v>789400</v>
      </c>
      <c r="D16" s="16">
        <v>789400</v>
      </c>
      <c r="E16" s="16">
        <f t="shared" ca="1" si="0"/>
        <v>0</v>
      </c>
      <c r="F16" s="16">
        <v>789400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27</v>
      </c>
      <c r="C17" s="12">
        <v>500000</v>
      </c>
      <c r="D17" s="12">
        <v>500000</v>
      </c>
      <c r="E17" s="12">
        <f t="shared" ca="1" si="0"/>
        <v>0</v>
      </c>
      <c r="F17" s="12">
        <v>500000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28</v>
      </c>
      <c r="C18" s="16">
        <v>500000</v>
      </c>
      <c r="D18" s="16">
        <v>500000</v>
      </c>
      <c r="E18" s="16">
        <f t="shared" ca="1" si="0"/>
        <v>0</v>
      </c>
      <c r="F18" s="16">
        <v>500000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87</v>
      </c>
      <c r="C19" s="12">
        <v>550000</v>
      </c>
      <c r="D19" s="12">
        <v>550000</v>
      </c>
      <c r="E19" s="12">
        <f t="shared" ca="1" si="0"/>
        <v>0</v>
      </c>
      <c r="F19" s="12">
        <v>550000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88</v>
      </c>
      <c r="C20" s="16">
        <v>550000</v>
      </c>
      <c r="D20" s="16">
        <v>550000</v>
      </c>
      <c r="E20" s="16">
        <f t="shared" ca="1" si="0"/>
        <v>0</v>
      </c>
      <c r="F20" s="16">
        <v>550000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31</v>
      </c>
      <c r="C21" s="12">
        <v>300000</v>
      </c>
      <c r="D21" s="12">
        <v>300000</v>
      </c>
      <c r="E21" s="12">
        <f t="shared" ca="1" si="0"/>
        <v>0</v>
      </c>
      <c r="F21" s="12">
        <v>300000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32</v>
      </c>
      <c r="C22" s="16">
        <v>300000</v>
      </c>
      <c r="D22" s="16">
        <v>300000</v>
      </c>
      <c r="E22" s="16">
        <f t="shared" ca="1" si="0"/>
        <v>0</v>
      </c>
      <c r="F22" s="16">
        <v>300000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33</v>
      </c>
      <c r="C23" s="12">
        <v>2000000</v>
      </c>
      <c r="D23" s="12">
        <v>2000000</v>
      </c>
      <c r="E23" s="12">
        <f t="shared" ca="1" si="0"/>
        <v>0</v>
      </c>
      <c r="F23" s="12">
        <v>2000000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34</v>
      </c>
      <c r="C24" s="16">
        <v>2000000</v>
      </c>
      <c r="D24" s="16">
        <v>2000000</v>
      </c>
      <c r="E24" s="16">
        <f t="shared" ca="1" si="0"/>
        <v>0</v>
      </c>
      <c r="F24" s="16">
        <v>2000000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67</v>
      </c>
      <c r="C25" s="12">
        <v>800000</v>
      </c>
      <c r="D25" s="12">
        <v>800000</v>
      </c>
      <c r="E25" s="12">
        <f t="shared" ca="1" si="0"/>
        <v>0</v>
      </c>
      <c r="F25" s="12">
        <v>800000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68</v>
      </c>
      <c r="C26" s="16">
        <v>800000</v>
      </c>
      <c r="D26" s="16">
        <v>800000</v>
      </c>
      <c r="E26" s="16">
        <f t="shared" ca="1" si="0"/>
        <v>0</v>
      </c>
      <c r="F26" s="16">
        <v>800000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800000</v>
      </c>
      <c r="D27" s="12">
        <v>800000</v>
      </c>
      <c r="E27" s="12">
        <f t="shared" ca="1" si="0"/>
        <v>0</v>
      </c>
      <c r="F27" s="12">
        <v>800000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36</v>
      </c>
      <c r="C28" s="16">
        <v>800000</v>
      </c>
      <c r="D28" s="16">
        <v>800000</v>
      </c>
      <c r="E28" s="16">
        <f t="shared" ca="1" si="0"/>
        <v>0</v>
      </c>
      <c r="F28" s="16">
        <v>800000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470000</v>
      </c>
      <c r="D29" s="12">
        <v>470000</v>
      </c>
      <c r="E29" s="12">
        <f t="shared" ca="1" si="0"/>
        <v>0</v>
      </c>
      <c r="F29" s="12">
        <v>470000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38</v>
      </c>
      <c r="C30" s="16">
        <v>470000</v>
      </c>
      <c r="D30" s="16">
        <v>470000</v>
      </c>
      <c r="E30" s="16">
        <f t="shared" ca="1" si="0"/>
        <v>0</v>
      </c>
      <c r="F30" s="16">
        <v>470000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1400000</v>
      </c>
      <c r="D31" s="12">
        <v>1400000</v>
      </c>
      <c r="E31" s="12">
        <f t="shared" ca="1" si="0"/>
        <v>0</v>
      </c>
      <c r="F31" s="12">
        <v>1400000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40</v>
      </c>
      <c r="C32" s="16">
        <v>1400000</v>
      </c>
      <c r="D32" s="16">
        <v>1400000</v>
      </c>
      <c r="E32" s="16">
        <f t="shared" ca="1" si="0"/>
        <v>0</v>
      </c>
      <c r="F32" s="16">
        <v>1400000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700000</v>
      </c>
      <c r="D33" s="12">
        <v>700000</v>
      </c>
      <c r="E33" s="12">
        <f t="shared" ca="1" si="0"/>
        <v>0</v>
      </c>
      <c r="F33" s="12">
        <v>700000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42</v>
      </c>
      <c r="C34" s="16">
        <v>700000</v>
      </c>
      <c r="D34" s="16">
        <v>700000</v>
      </c>
      <c r="E34" s="16">
        <f t="shared" ca="1" si="0"/>
        <v>0</v>
      </c>
      <c r="F34" s="16">
        <v>700000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89</v>
      </c>
      <c r="C35" s="12">
        <v>550000</v>
      </c>
      <c r="D35" s="12">
        <v>550000</v>
      </c>
      <c r="E35" s="12">
        <f t="shared" ca="1" si="0"/>
        <v>0</v>
      </c>
      <c r="F35" s="12">
        <v>550000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90</v>
      </c>
      <c r="C36" s="16">
        <v>550000</v>
      </c>
      <c r="D36" s="16">
        <v>550000</v>
      </c>
      <c r="E36" s="16">
        <f t="shared" ca="1" si="0"/>
        <v>0</v>
      </c>
      <c r="F36" s="16">
        <v>550000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43</v>
      </c>
      <c r="C37" s="12">
        <v>600000</v>
      </c>
      <c r="D37" s="12">
        <v>600000</v>
      </c>
      <c r="E37" s="12">
        <f t="shared" ca="1" si="0"/>
        <v>0</v>
      </c>
      <c r="F37" s="12">
        <v>600000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44</v>
      </c>
      <c r="C38" s="16">
        <v>600000</v>
      </c>
      <c r="D38" s="16">
        <v>600000</v>
      </c>
      <c r="E38" s="16">
        <f t="shared" ca="1" si="0"/>
        <v>0</v>
      </c>
      <c r="F38" s="16">
        <v>600000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45</v>
      </c>
      <c r="C39" s="12">
        <v>350000</v>
      </c>
      <c r="D39" s="12">
        <v>350000</v>
      </c>
      <c r="E39" s="12">
        <f t="shared" ref="E39:E55" ca="1" si="2">INDIRECT("R[0]C[-1]", FALSE)-INDIRECT("R[0]C[-2]", FALSE)</f>
        <v>0</v>
      </c>
      <c r="F39" s="12">
        <v>350000</v>
      </c>
      <c r="G39" s="13">
        <f t="shared" ref="G39:G55" ca="1" si="3">IF(INDIRECT("R[0]C[-3]", FALSE)=0,0,ROUND(INDIRECT("R[0]C[-1]", FALSE)/INDIRECT("R[0]C[-3]", FALSE),4))</f>
        <v>1</v>
      </c>
      <c r="H39" s="3"/>
    </row>
    <row r="40" spans="1:8" ht="45" outlineLevel="2" x14ac:dyDescent="0.25">
      <c r="A40" s="14"/>
      <c r="B40" s="15" t="s">
        <v>46</v>
      </c>
      <c r="C40" s="16">
        <v>350000</v>
      </c>
      <c r="D40" s="16">
        <v>350000</v>
      </c>
      <c r="E40" s="16">
        <f t="shared" ca="1" si="2"/>
        <v>0</v>
      </c>
      <c r="F40" s="16">
        <v>350000</v>
      </c>
      <c r="G40" s="17">
        <f t="shared" ca="1" si="3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69</v>
      </c>
      <c r="C41" s="12">
        <v>500000</v>
      </c>
      <c r="D41" s="12">
        <v>500000</v>
      </c>
      <c r="E41" s="12">
        <f t="shared" ca="1" si="2"/>
        <v>0</v>
      </c>
      <c r="F41" s="12">
        <v>500000</v>
      </c>
      <c r="G41" s="13">
        <f t="shared" ca="1" si="3"/>
        <v>1</v>
      </c>
      <c r="H41" s="3"/>
    </row>
    <row r="42" spans="1:8" ht="45" outlineLevel="2" x14ac:dyDescent="0.25">
      <c r="A42" s="14"/>
      <c r="B42" s="15" t="s">
        <v>70</v>
      </c>
      <c r="C42" s="16">
        <v>500000</v>
      </c>
      <c r="D42" s="16">
        <v>500000</v>
      </c>
      <c r="E42" s="16">
        <f t="shared" ca="1" si="2"/>
        <v>0</v>
      </c>
      <c r="F42" s="16">
        <v>500000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47</v>
      </c>
      <c r="C43" s="12">
        <v>1300000</v>
      </c>
      <c r="D43" s="12">
        <v>1300000</v>
      </c>
      <c r="E43" s="12">
        <f t="shared" ca="1" si="2"/>
        <v>0</v>
      </c>
      <c r="F43" s="12">
        <v>1300000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48</v>
      </c>
      <c r="C44" s="16">
        <v>1300000</v>
      </c>
      <c r="D44" s="16">
        <v>1300000</v>
      </c>
      <c r="E44" s="16">
        <f t="shared" ca="1" si="2"/>
        <v>0</v>
      </c>
      <c r="F44" s="16">
        <v>1300000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51</v>
      </c>
      <c r="C45" s="12">
        <v>1400000</v>
      </c>
      <c r="D45" s="12">
        <v>1400000</v>
      </c>
      <c r="E45" s="12">
        <f t="shared" ca="1" si="2"/>
        <v>0</v>
      </c>
      <c r="F45" s="12">
        <v>1400000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52</v>
      </c>
      <c r="C46" s="16">
        <v>1400000</v>
      </c>
      <c r="D46" s="16">
        <v>1400000</v>
      </c>
      <c r="E46" s="16">
        <f t="shared" ca="1" si="2"/>
        <v>0</v>
      </c>
      <c r="F46" s="16">
        <v>1400000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53</v>
      </c>
      <c r="C47" s="12">
        <v>1000000</v>
      </c>
      <c r="D47" s="12">
        <v>1000000</v>
      </c>
      <c r="E47" s="12">
        <f t="shared" ca="1" si="2"/>
        <v>0</v>
      </c>
      <c r="F47" s="12">
        <v>1000000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54</v>
      </c>
      <c r="C48" s="16">
        <v>1000000</v>
      </c>
      <c r="D48" s="16">
        <v>1000000</v>
      </c>
      <c r="E48" s="16">
        <f t="shared" ca="1" si="2"/>
        <v>0</v>
      </c>
      <c r="F48" s="16">
        <v>1000000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800000</v>
      </c>
      <c r="D49" s="12">
        <v>800000</v>
      </c>
      <c r="E49" s="12">
        <f t="shared" ca="1" si="2"/>
        <v>0</v>
      </c>
      <c r="F49" s="12">
        <v>800000</v>
      </c>
      <c r="G49" s="13">
        <f t="shared" ca="1" si="3"/>
        <v>1</v>
      </c>
      <c r="H49" s="3"/>
    </row>
    <row r="50" spans="1:8" ht="45" outlineLevel="2" x14ac:dyDescent="0.25">
      <c r="A50" s="14"/>
      <c r="B50" s="15" t="s">
        <v>58</v>
      </c>
      <c r="C50" s="16">
        <v>800000</v>
      </c>
      <c r="D50" s="16">
        <v>800000</v>
      </c>
      <c r="E50" s="16">
        <f t="shared" ca="1" si="2"/>
        <v>0</v>
      </c>
      <c r="F50" s="16">
        <v>800000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300000</v>
      </c>
      <c r="D51" s="12">
        <v>300000</v>
      </c>
      <c r="E51" s="12">
        <f t="shared" ca="1" si="2"/>
        <v>0</v>
      </c>
      <c r="F51" s="12">
        <v>300000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60</v>
      </c>
      <c r="C52" s="16">
        <v>300000</v>
      </c>
      <c r="D52" s="16">
        <v>300000</v>
      </c>
      <c r="E52" s="16">
        <f t="shared" ca="1" si="2"/>
        <v>0</v>
      </c>
      <c r="F52" s="16">
        <v>300000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1000000</v>
      </c>
      <c r="D53" s="12">
        <v>1000000</v>
      </c>
      <c r="E53" s="12">
        <f t="shared" ca="1" si="2"/>
        <v>0</v>
      </c>
      <c r="F53" s="12">
        <v>1000000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62</v>
      </c>
      <c r="C54" s="16">
        <v>1000000</v>
      </c>
      <c r="D54" s="16">
        <v>1000000</v>
      </c>
      <c r="E54" s="16">
        <f t="shared" ca="1" si="2"/>
        <v>0</v>
      </c>
      <c r="F54" s="16">
        <v>1000000</v>
      </c>
      <c r="G54" s="17">
        <f t="shared" ca="1" si="3"/>
        <v>1</v>
      </c>
      <c r="H54" s="3"/>
    </row>
    <row r="55" spans="1:8" ht="15" customHeight="1" x14ac:dyDescent="0.25">
      <c r="A55" s="55" t="s">
        <v>63</v>
      </c>
      <c r="B55" s="56"/>
      <c r="C55" s="18">
        <v>18909400</v>
      </c>
      <c r="D55" s="18">
        <v>18909400</v>
      </c>
      <c r="E55" s="19">
        <f t="shared" ca="1" si="2"/>
        <v>0</v>
      </c>
      <c r="F55" s="19">
        <v>18909400</v>
      </c>
      <c r="G55" s="20">
        <f t="shared" ca="1" si="3"/>
        <v>1</v>
      </c>
      <c r="H55" s="3"/>
    </row>
  </sheetData>
  <mergeCells count="9">
    <mergeCell ref="A55:B5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2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91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24129</v>
      </c>
      <c r="D9" s="12">
        <v>24129</v>
      </c>
      <c r="E9" s="12">
        <f t="shared" ref="E9:E40" ca="1" si="0">INDIRECT("R[0]C[-1]", FALSE)-INDIRECT("R[0]C[-2]", FALSE)</f>
        <v>0</v>
      </c>
      <c r="F9" s="12">
        <v>24129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24129</v>
      </c>
      <c r="D10" s="16">
        <v>24129</v>
      </c>
      <c r="E10" s="16">
        <f t="shared" ca="1" si="0"/>
        <v>0</v>
      </c>
      <c r="F10" s="16">
        <v>24129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9575</v>
      </c>
      <c r="D11" s="12">
        <v>9575</v>
      </c>
      <c r="E11" s="12">
        <f t="shared" ca="1" si="0"/>
        <v>0</v>
      </c>
      <c r="F11" s="12">
        <v>9575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9575</v>
      </c>
      <c r="D12" s="16">
        <v>9575</v>
      </c>
      <c r="E12" s="16">
        <f t="shared" ca="1" si="0"/>
        <v>0</v>
      </c>
      <c r="F12" s="16">
        <v>9575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26702</v>
      </c>
      <c r="D13" s="12">
        <v>26702</v>
      </c>
      <c r="E13" s="12">
        <f t="shared" ca="1" si="0"/>
        <v>0</v>
      </c>
      <c r="F13" s="12">
        <v>26702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26702</v>
      </c>
      <c r="D14" s="16">
        <v>26702</v>
      </c>
      <c r="E14" s="16">
        <f t="shared" ca="1" si="0"/>
        <v>0</v>
      </c>
      <c r="F14" s="16">
        <v>26702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58893</v>
      </c>
      <c r="D15" s="12">
        <v>58893</v>
      </c>
      <c r="E15" s="12">
        <f t="shared" ca="1" si="0"/>
        <v>0</v>
      </c>
      <c r="F15" s="12">
        <v>58893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24</v>
      </c>
      <c r="C16" s="16">
        <v>58893</v>
      </c>
      <c r="D16" s="16">
        <v>58893</v>
      </c>
      <c r="E16" s="16">
        <f t="shared" ca="1" si="0"/>
        <v>0</v>
      </c>
      <c r="F16" s="16">
        <v>58893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34451</v>
      </c>
      <c r="D17" s="12">
        <v>34451</v>
      </c>
      <c r="E17" s="12">
        <f t="shared" ca="1" si="0"/>
        <v>0</v>
      </c>
      <c r="F17" s="12">
        <v>34451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26</v>
      </c>
      <c r="C18" s="16">
        <v>34451</v>
      </c>
      <c r="D18" s="16">
        <v>34451</v>
      </c>
      <c r="E18" s="16">
        <f t="shared" ca="1" si="0"/>
        <v>0</v>
      </c>
      <c r="F18" s="16">
        <v>34451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28975</v>
      </c>
      <c r="D19" s="12">
        <v>28975</v>
      </c>
      <c r="E19" s="12">
        <f t="shared" ca="1" si="0"/>
        <v>0</v>
      </c>
      <c r="F19" s="12">
        <v>28975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28975</v>
      </c>
      <c r="D20" s="16">
        <v>28975</v>
      </c>
      <c r="E20" s="16">
        <f t="shared" ca="1" si="0"/>
        <v>0</v>
      </c>
      <c r="F20" s="16">
        <v>28975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87</v>
      </c>
      <c r="C21" s="12">
        <v>13453</v>
      </c>
      <c r="D21" s="12">
        <v>13453</v>
      </c>
      <c r="E21" s="12">
        <f t="shared" ca="1" si="0"/>
        <v>0</v>
      </c>
      <c r="F21" s="12">
        <v>13453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88</v>
      </c>
      <c r="C22" s="16">
        <v>13453</v>
      </c>
      <c r="D22" s="16">
        <v>13453</v>
      </c>
      <c r="E22" s="16">
        <f t="shared" ca="1" si="0"/>
        <v>0</v>
      </c>
      <c r="F22" s="16">
        <v>13453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29</v>
      </c>
      <c r="C23" s="12">
        <v>29368</v>
      </c>
      <c r="D23" s="12">
        <v>29368</v>
      </c>
      <c r="E23" s="12">
        <f t="shared" ca="1" si="0"/>
        <v>0</v>
      </c>
      <c r="F23" s="12">
        <v>29368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30</v>
      </c>
      <c r="C24" s="16">
        <v>29368</v>
      </c>
      <c r="D24" s="16">
        <v>29368</v>
      </c>
      <c r="E24" s="16">
        <f t="shared" ca="1" si="0"/>
        <v>0</v>
      </c>
      <c r="F24" s="16">
        <v>29368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31</v>
      </c>
      <c r="C25" s="12">
        <v>28051</v>
      </c>
      <c r="D25" s="12">
        <v>28051</v>
      </c>
      <c r="E25" s="12">
        <f t="shared" ca="1" si="0"/>
        <v>0</v>
      </c>
      <c r="F25" s="12">
        <v>28051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32</v>
      </c>
      <c r="C26" s="16">
        <v>28051</v>
      </c>
      <c r="D26" s="16">
        <v>28051</v>
      </c>
      <c r="E26" s="16">
        <f t="shared" ca="1" si="0"/>
        <v>0</v>
      </c>
      <c r="F26" s="16">
        <v>28051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33</v>
      </c>
      <c r="C27" s="12">
        <v>20554</v>
      </c>
      <c r="D27" s="12">
        <v>20554</v>
      </c>
      <c r="E27" s="12">
        <f t="shared" ca="1" si="0"/>
        <v>0</v>
      </c>
      <c r="F27" s="12">
        <v>20554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34</v>
      </c>
      <c r="C28" s="16">
        <v>20554</v>
      </c>
      <c r="D28" s="16">
        <v>20554</v>
      </c>
      <c r="E28" s="16">
        <f t="shared" ca="1" si="0"/>
        <v>0</v>
      </c>
      <c r="F28" s="16">
        <v>20554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67</v>
      </c>
      <c r="C29" s="12">
        <v>20729</v>
      </c>
      <c r="D29" s="12">
        <v>20729</v>
      </c>
      <c r="E29" s="12">
        <f t="shared" ca="1" si="0"/>
        <v>0</v>
      </c>
      <c r="F29" s="12">
        <v>20729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68</v>
      </c>
      <c r="C30" s="16">
        <v>20729</v>
      </c>
      <c r="D30" s="16">
        <v>20729</v>
      </c>
      <c r="E30" s="16">
        <f t="shared" ca="1" si="0"/>
        <v>0</v>
      </c>
      <c r="F30" s="16">
        <v>20729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35</v>
      </c>
      <c r="C31" s="12">
        <v>69199</v>
      </c>
      <c r="D31" s="12">
        <v>69199</v>
      </c>
      <c r="E31" s="12">
        <f t="shared" ca="1" si="0"/>
        <v>0</v>
      </c>
      <c r="F31" s="12">
        <v>69199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36</v>
      </c>
      <c r="C32" s="16">
        <v>69199</v>
      </c>
      <c r="D32" s="16">
        <v>69199</v>
      </c>
      <c r="E32" s="16">
        <f t="shared" ca="1" si="0"/>
        <v>0</v>
      </c>
      <c r="F32" s="16">
        <v>69199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37</v>
      </c>
      <c r="C33" s="12">
        <v>53314</v>
      </c>
      <c r="D33" s="12">
        <v>53314</v>
      </c>
      <c r="E33" s="12">
        <f t="shared" ca="1" si="0"/>
        <v>0</v>
      </c>
      <c r="F33" s="12">
        <v>53314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38</v>
      </c>
      <c r="C34" s="16">
        <v>53314</v>
      </c>
      <c r="D34" s="16">
        <v>53314</v>
      </c>
      <c r="E34" s="16">
        <f t="shared" ca="1" si="0"/>
        <v>0</v>
      </c>
      <c r="F34" s="16">
        <v>53314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39</v>
      </c>
      <c r="C35" s="12">
        <v>148012</v>
      </c>
      <c r="D35" s="12">
        <v>148012</v>
      </c>
      <c r="E35" s="12">
        <f t="shared" ca="1" si="0"/>
        <v>0</v>
      </c>
      <c r="F35" s="12">
        <v>148012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40</v>
      </c>
      <c r="C36" s="16">
        <v>148012</v>
      </c>
      <c r="D36" s="16">
        <v>148012</v>
      </c>
      <c r="E36" s="16">
        <f t="shared" ca="1" si="0"/>
        <v>0</v>
      </c>
      <c r="F36" s="16">
        <v>148012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41</v>
      </c>
      <c r="C37" s="12">
        <v>32664</v>
      </c>
      <c r="D37" s="12">
        <v>32664</v>
      </c>
      <c r="E37" s="12">
        <f t="shared" ca="1" si="0"/>
        <v>0</v>
      </c>
      <c r="F37" s="12">
        <v>32664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42</v>
      </c>
      <c r="C38" s="16">
        <v>32664</v>
      </c>
      <c r="D38" s="16">
        <v>32664</v>
      </c>
      <c r="E38" s="16">
        <f t="shared" ca="1" si="0"/>
        <v>0</v>
      </c>
      <c r="F38" s="16">
        <v>32664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89</v>
      </c>
      <c r="C39" s="12">
        <v>13425</v>
      </c>
      <c r="D39" s="12">
        <v>13425</v>
      </c>
      <c r="E39" s="12">
        <f t="shared" ca="1" si="0"/>
        <v>0</v>
      </c>
      <c r="F39" s="12">
        <v>13425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90</v>
      </c>
      <c r="C40" s="16">
        <v>13425</v>
      </c>
      <c r="D40" s="16">
        <v>13425</v>
      </c>
      <c r="E40" s="16">
        <f t="shared" ca="1" si="0"/>
        <v>0</v>
      </c>
      <c r="F40" s="16">
        <v>13425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43</v>
      </c>
      <c r="C41" s="12">
        <v>17085</v>
      </c>
      <c r="D41" s="12">
        <v>17085</v>
      </c>
      <c r="E41" s="12">
        <f t="shared" ref="E41:E63" ca="1" si="2">INDIRECT("R[0]C[-1]", FALSE)-INDIRECT("R[0]C[-2]", FALSE)</f>
        <v>0</v>
      </c>
      <c r="F41" s="12">
        <v>17085</v>
      </c>
      <c r="G41" s="13">
        <f t="shared" ref="G41:G63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44</v>
      </c>
      <c r="C42" s="16">
        <v>17085</v>
      </c>
      <c r="D42" s="16">
        <v>17085</v>
      </c>
      <c r="E42" s="16">
        <f t="shared" ca="1" si="2"/>
        <v>0</v>
      </c>
      <c r="F42" s="16">
        <v>17085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45</v>
      </c>
      <c r="C43" s="12">
        <v>18120</v>
      </c>
      <c r="D43" s="12">
        <v>18120</v>
      </c>
      <c r="E43" s="12">
        <f t="shared" ca="1" si="2"/>
        <v>0</v>
      </c>
      <c r="F43" s="12">
        <v>18120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46</v>
      </c>
      <c r="C44" s="16">
        <v>18120</v>
      </c>
      <c r="D44" s="16">
        <v>18120</v>
      </c>
      <c r="E44" s="16">
        <f t="shared" ca="1" si="2"/>
        <v>0</v>
      </c>
      <c r="F44" s="16">
        <v>18120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69</v>
      </c>
      <c r="C45" s="12">
        <v>21113</v>
      </c>
      <c r="D45" s="12">
        <v>21113</v>
      </c>
      <c r="E45" s="12">
        <f t="shared" ca="1" si="2"/>
        <v>0</v>
      </c>
      <c r="F45" s="12">
        <v>21113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70</v>
      </c>
      <c r="C46" s="16">
        <v>21113</v>
      </c>
      <c r="D46" s="16">
        <v>21113</v>
      </c>
      <c r="E46" s="16">
        <f t="shared" ca="1" si="2"/>
        <v>0</v>
      </c>
      <c r="F46" s="16">
        <v>21113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47</v>
      </c>
      <c r="C47" s="12">
        <v>20784</v>
      </c>
      <c r="D47" s="12">
        <v>20784</v>
      </c>
      <c r="E47" s="12">
        <f t="shared" ca="1" si="2"/>
        <v>0</v>
      </c>
      <c r="F47" s="12">
        <v>20784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48</v>
      </c>
      <c r="C48" s="16">
        <v>20784</v>
      </c>
      <c r="D48" s="16">
        <v>20784</v>
      </c>
      <c r="E48" s="16">
        <f t="shared" ca="1" si="2"/>
        <v>0</v>
      </c>
      <c r="F48" s="16">
        <v>20784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49</v>
      </c>
      <c r="C49" s="12">
        <v>777491</v>
      </c>
      <c r="D49" s="12">
        <v>777491</v>
      </c>
      <c r="E49" s="12">
        <f t="shared" ca="1" si="2"/>
        <v>0</v>
      </c>
      <c r="F49" s="12">
        <v>777491</v>
      </c>
      <c r="G49" s="13">
        <f t="shared" ca="1" si="3"/>
        <v>1</v>
      </c>
      <c r="H49" s="3"/>
    </row>
    <row r="50" spans="1:8" ht="30" outlineLevel="2" x14ac:dyDescent="0.25">
      <c r="A50" s="14"/>
      <c r="B50" s="15" t="s">
        <v>50</v>
      </c>
      <c r="C50" s="16">
        <v>777491</v>
      </c>
      <c r="D50" s="16">
        <v>777491</v>
      </c>
      <c r="E50" s="16">
        <f t="shared" ca="1" si="2"/>
        <v>0</v>
      </c>
      <c r="F50" s="16">
        <v>777491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51</v>
      </c>
      <c r="C51" s="12">
        <v>179908</v>
      </c>
      <c r="D51" s="12">
        <v>179908</v>
      </c>
      <c r="E51" s="12">
        <f t="shared" ca="1" si="2"/>
        <v>0</v>
      </c>
      <c r="F51" s="12">
        <v>179908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52</v>
      </c>
      <c r="C52" s="16">
        <v>179908</v>
      </c>
      <c r="D52" s="16">
        <v>179908</v>
      </c>
      <c r="E52" s="16">
        <f t="shared" ca="1" si="2"/>
        <v>0</v>
      </c>
      <c r="F52" s="16">
        <v>179908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53</v>
      </c>
      <c r="C53" s="12">
        <v>107300</v>
      </c>
      <c r="D53" s="12">
        <v>107300</v>
      </c>
      <c r="E53" s="12">
        <f t="shared" ca="1" si="2"/>
        <v>0</v>
      </c>
      <c r="F53" s="12">
        <v>107300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54</v>
      </c>
      <c r="C54" s="16">
        <v>107300</v>
      </c>
      <c r="D54" s="16">
        <v>107300</v>
      </c>
      <c r="E54" s="16">
        <f t="shared" ca="1" si="2"/>
        <v>0</v>
      </c>
      <c r="F54" s="16">
        <v>107300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55</v>
      </c>
      <c r="C55" s="12">
        <v>65872</v>
      </c>
      <c r="D55" s="12">
        <v>65872</v>
      </c>
      <c r="E55" s="12">
        <f t="shared" ca="1" si="2"/>
        <v>0</v>
      </c>
      <c r="F55" s="12">
        <v>65872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56</v>
      </c>
      <c r="C56" s="16">
        <v>65872</v>
      </c>
      <c r="D56" s="16">
        <v>65872</v>
      </c>
      <c r="E56" s="16">
        <f t="shared" ca="1" si="2"/>
        <v>0</v>
      </c>
      <c r="F56" s="16">
        <v>65872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57</v>
      </c>
      <c r="C57" s="12">
        <v>158727</v>
      </c>
      <c r="D57" s="12">
        <v>158727</v>
      </c>
      <c r="E57" s="12">
        <f t="shared" ca="1" si="2"/>
        <v>0</v>
      </c>
      <c r="F57" s="12">
        <v>158727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58</v>
      </c>
      <c r="C58" s="16">
        <v>158727</v>
      </c>
      <c r="D58" s="16">
        <v>158727</v>
      </c>
      <c r="E58" s="16">
        <f t="shared" ca="1" si="2"/>
        <v>0</v>
      </c>
      <c r="F58" s="16">
        <v>158727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59</v>
      </c>
      <c r="C59" s="12">
        <v>132634</v>
      </c>
      <c r="D59" s="12">
        <v>132634</v>
      </c>
      <c r="E59" s="12">
        <f t="shared" ca="1" si="2"/>
        <v>0</v>
      </c>
      <c r="F59" s="12">
        <v>132634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60</v>
      </c>
      <c r="C60" s="16">
        <v>132634</v>
      </c>
      <c r="D60" s="16">
        <v>132634</v>
      </c>
      <c r="E60" s="16">
        <f t="shared" ca="1" si="2"/>
        <v>0</v>
      </c>
      <c r="F60" s="16">
        <v>132634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61</v>
      </c>
      <c r="C61" s="12">
        <v>119834</v>
      </c>
      <c r="D61" s="12">
        <v>119834</v>
      </c>
      <c r="E61" s="12">
        <f t="shared" ca="1" si="2"/>
        <v>0</v>
      </c>
      <c r="F61" s="12">
        <v>119834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62</v>
      </c>
      <c r="C62" s="16">
        <v>119834</v>
      </c>
      <c r="D62" s="16">
        <v>119834</v>
      </c>
      <c r="E62" s="16">
        <f t="shared" ca="1" si="2"/>
        <v>0</v>
      </c>
      <c r="F62" s="16">
        <v>119834</v>
      </c>
      <c r="G62" s="17">
        <f t="shared" ca="1" si="3"/>
        <v>1</v>
      </c>
      <c r="H62" s="3"/>
    </row>
    <row r="63" spans="1:8" ht="15" customHeight="1" x14ac:dyDescent="0.25">
      <c r="A63" s="55" t="s">
        <v>63</v>
      </c>
      <c r="B63" s="56"/>
      <c r="C63" s="18">
        <v>2230362</v>
      </c>
      <c r="D63" s="18">
        <v>2230362</v>
      </c>
      <c r="E63" s="19">
        <f t="shared" ca="1" si="2"/>
        <v>0</v>
      </c>
      <c r="F63" s="19">
        <v>2230362</v>
      </c>
      <c r="G63" s="20">
        <f t="shared" ca="1" si="3"/>
        <v>1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B14" sqref="A14:B15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92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29</v>
      </c>
      <c r="C9" s="12">
        <v>0</v>
      </c>
      <c r="D9" s="12">
        <v>200000</v>
      </c>
      <c r="E9" s="12">
        <f t="shared" ref="E9:E15" ca="1" si="0">INDIRECT("R[0]C[-1]", FALSE)-INDIRECT("R[0]C[-2]", FALSE)</f>
        <v>200000</v>
      </c>
      <c r="F9" s="12">
        <v>200000</v>
      </c>
      <c r="G9" s="13">
        <f t="shared" ref="G9:G15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30</v>
      </c>
      <c r="C10" s="16">
        <v>0</v>
      </c>
      <c r="D10" s="16">
        <v>200000</v>
      </c>
      <c r="E10" s="16">
        <f t="shared" ca="1" si="0"/>
        <v>200000</v>
      </c>
      <c r="F10" s="16">
        <v>200000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31</v>
      </c>
      <c r="C11" s="12">
        <v>0</v>
      </c>
      <c r="D11" s="12">
        <v>210000</v>
      </c>
      <c r="E11" s="12">
        <f t="shared" ca="1" si="0"/>
        <v>210000</v>
      </c>
      <c r="F11" s="12">
        <v>210000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32</v>
      </c>
      <c r="C12" s="16">
        <v>0</v>
      </c>
      <c r="D12" s="16">
        <v>210000</v>
      </c>
      <c r="E12" s="16">
        <f t="shared" ca="1" si="0"/>
        <v>210000</v>
      </c>
      <c r="F12" s="16">
        <v>210000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49</v>
      </c>
      <c r="C13" s="12">
        <v>0</v>
      </c>
      <c r="D13" s="12">
        <v>15000000</v>
      </c>
      <c r="E13" s="12">
        <f t="shared" ca="1" si="0"/>
        <v>15000000</v>
      </c>
      <c r="F13" s="12">
        <v>14898638.85</v>
      </c>
      <c r="G13" s="13">
        <f t="shared" ca="1" si="1"/>
        <v>0.99319999999999997</v>
      </c>
      <c r="H13" s="3"/>
    </row>
    <row r="14" spans="1:8" ht="30" outlineLevel="2" x14ac:dyDescent="0.25">
      <c r="A14" s="14"/>
      <c r="B14" s="15" t="s">
        <v>50</v>
      </c>
      <c r="C14" s="16">
        <v>0</v>
      </c>
      <c r="D14" s="16">
        <v>15000000</v>
      </c>
      <c r="E14" s="16">
        <f t="shared" ca="1" si="0"/>
        <v>15000000</v>
      </c>
      <c r="F14" s="16">
        <v>14898638.85</v>
      </c>
      <c r="G14" s="17">
        <f t="shared" ca="1" si="1"/>
        <v>0.99319999999999997</v>
      </c>
      <c r="H14" s="3"/>
    </row>
    <row r="15" spans="1:8" ht="15" customHeight="1" x14ac:dyDescent="0.25">
      <c r="A15" s="55" t="s">
        <v>63</v>
      </c>
      <c r="B15" s="56"/>
      <c r="C15" s="18">
        <v>0</v>
      </c>
      <c r="D15" s="18">
        <v>15410000</v>
      </c>
      <c r="E15" s="19">
        <f t="shared" ca="1" si="0"/>
        <v>15410000</v>
      </c>
      <c r="F15" s="19">
        <v>15308638.85</v>
      </c>
      <c r="G15" s="20">
        <f t="shared" ca="1" si="1"/>
        <v>0.99339999999999995</v>
      </c>
      <c r="H15" s="3"/>
    </row>
  </sheetData>
  <mergeCells count="9">
    <mergeCell ref="A15:B1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A15" sqref="A15:B17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93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31</v>
      </c>
      <c r="C9" s="12">
        <v>0</v>
      </c>
      <c r="D9" s="12">
        <v>80000</v>
      </c>
      <c r="E9" s="12">
        <f t="shared" ref="E9:E15" ca="1" si="0">INDIRECT("R[0]C[-1]", FALSE)-INDIRECT("R[0]C[-2]", FALSE)</f>
        <v>80000</v>
      </c>
      <c r="F9" s="12">
        <v>80000</v>
      </c>
      <c r="G9" s="13">
        <f t="shared" ref="G9:G15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32</v>
      </c>
      <c r="C10" s="16">
        <v>0</v>
      </c>
      <c r="D10" s="16">
        <v>80000</v>
      </c>
      <c r="E10" s="16">
        <f t="shared" ca="1" si="0"/>
        <v>80000</v>
      </c>
      <c r="F10" s="16">
        <v>80000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35</v>
      </c>
      <c r="C11" s="12">
        <v>0</v>
      </c>
      <c r="D11" s="12">
        <v>23200000</v>
      </c>
      <c r="E11" s="12">
        <f t="shared" ca="1" si="0"/>
        <v>23200000</v>
      </c>
      <c r="F11" s="12">
        <v>23200000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36</v>
      </c>
      <c r="C12" s="16">
        <v>0</v>
      </c>
      <c r="D12" s="16">
        <v>23200000</v>
      </c>
      <c r="E12" s="16">
        <f t="shared" ca="1" si="0"/>
        <v>23200000</v>
      </c>
      <c r="F12" s="16">
        <v>23200000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55</v>
      </c>
      <c r="C13" s="12">
        <v>0</v>
      </c>
      <c r="D13" s="12">
        <v>400000</v>
      </c>
      <c r="E13" s="12">
        <f t="shared" ca="1" si="0"/>
        <v>400000</v>
      </c>
      <c r="F13" s="12">
        <v>400000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56</v>
      </c>
      <c r="C14" s="16">
        <v>0</v>
      </c>
      <c r="D14" s="16">
        <v>400000</v>
      </c>
      <c r="E14" s="16">
        <f t="shared" ca="1" si="0"/>
        <v>400000</v>
      </c>
      <c r="F14" s="16">
        <v>400000</v>
      </c>
      <c r="G14" s="17">
        <f t="shared" ca="1" si="1"/>
        <v>1</v>
      </c>
      <c r="H14" s="3"/>
    </row>
    <row r="15" spans="1:8" ht="15" customHeight="1" x14ac:dyDescent="0.25">
      <c r="A15" s="55" t="s">
        <v>63</v>
      </c>
      <c r="B15" s="56"/>
      <c r="C15" s="18">
        <v>0</v>
      </c>
      <c r="D15" s="18">
        <v>23680000</v>
      </c>
      <c r="E15" s="19">
        <f t="shared" ca="1" si="0"/>
        <v>23680000</v>
      </c>
      <c r="F15" s="19">
        <v>23680000</v>
      </c>
      <c r="G15" s="20">
        <f t="shared" ca="1" si="1"/>
        <v>1</v>
      </c>
      <c r="H15" s="3"/>
    </row>
  </sheetData>
  <mergeCells count="9">
    <mergeCell ref="A15:B1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opLeftCell="A37"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54.2" customHeight="1" x14ac:dyDescent="0.25">
      <c r="A3" s="59" t="s">
        <v>94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3969138</v>
      </c>
      <c r="D9" s="12">
        <v>3169367.16</v>
      </c>
      <c r="E9" s="12">
        <f t="shared" ref="E9:E45" ca="1" si="0">INDIRECT("R[0]C[-1]", FALSE)-INDIRECT("R[0]C[-2]", FALSE)</f>
        <v>-799770.83999999985</v>
      </c>
      <c r="F9" s="12">
        <v>3169367.16</v>
      </c>
      <c r="G9" s="13">
        <f t="shared" ref="G9:G45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3969138</v>
      </c>
      <c r="D10" s="16">
        <v>3169367.16</v>
      </c>
      <c r="E10" s="16">
        <f t="shared" ca="1" si="0"/>
        <v>-799770.83999999985</v>
      </c>
      <c r="F10" s="16">
        <v>3169367.16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21</v>
      </c>
      <c r="C11" s="12">
        <v>1984569</v>
      </c>
      <c r="D11" s="12">
        <v>1568546.96</v>
      </c>
      <c r="E11" s="12">
        <f t="shared" ca="1" si="0"/>
        <v>-416022.04000000004</v>
      </c>
      <c r="F11" s="12">
        <v>1568546.96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22</v>
      </c>
      <c r="C12" s="16">
        <v>1984569</v>
      </c>
      <c r="D12" s="16">
        <v>1568546.96</v>
      </c>
      <c r="E12" s="16">
        <f t="shared" ca="1" si="0"/>
        <v>-416022.04000000004</v>
      </c>
      <c r="F12" s="16">
        <v>1568546.96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23</v>
      </c>
      <c r="C13" s="12">
        <v>2474272</v>
      </c>
      <c r="D13" s="12">
        <v>1877348.65</v>
      </c>
      <c r="E13" s="12">
        <f t="shared" ca="1" si="0"/>
        <v>-596923.35000000009</v>
      </c>
      <c r="F13" s="12">
        <v>1877348.65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24</v>
      </c>
      <c r="C14" s="16">
        <v>2474272</v>
      </c>
      <c r="D14" s="16">
        <v>1877348.65</v>
      </c>
      <c r="E14" s="16">
        <f t="shared" ca="1" si="0"/>
        <v>-596923.35000000009</v>
      </c>
      <c r="F14" s="16">
        <v>1877348.65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27</v>
      </c>
      <c r="C15" s="12">
        <v>1984569</v>
      </c>
      <c r="D15" s="12">
        <v>1564022.97</v>
      </c>
      <c r="E15" s="12">
        <f t="shared" ca="1" si="0"/>
        <v>-420546.03</v>
      </c>
      <c r="F15" s="12">
        <v>1564022.97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28</v>
      </c>
      <c r="C16" s="16">
        <v>1984569</v>
      </c>
      <c r="D16" s="16">
        <v>1564022.97</v>
      </c>
      <c r="E16" s="16">
        <f t="shared" ca="1" si="0"/>
        <v>-420546.03</v>
      </c>
      <c r="F16" s="16">
        <v>1564022.97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29</v>
      </c>
      <c r="C17" s="12">
        <v>1984569</v>
      </c>
      <c r="D17" s="12">
        <v>1568546.96</v>
      </c>
      <c r="E17" s="12">
        <f t="shared" ca="1" si="0"/>
        <v>-416022.04000000004</v>
      </c>
      <c r="F17" s="12">
        <v>1568546.96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30</v>
      </c>
      <c r="C18" s="16">
        <v>1984569</v>
      </c>
      <c r="D18" s="16">
        <v>1568546.96</v>
      </c>
      <c r="E18" s="16">
        <f t="shared" ca="1" si="0"/>
        <v>-416022.04000000004</v>
      </c>
      <c r="F18" s="16">
        <v>1568546.96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33</v>
      </c>
      <c r="C19" s="12">
        <v>2474272</v>
      </c>
      <c r="D19" s="12">
        <v>1926708.87</v>
      </c>
      <c r="E19" s="12">
        <f t="shared" ca="1" si="0"/>
        <v>-547563.12999999989</v>
      </c>
      <c r="F19" s="12">
        <v>1926708.87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34</v>
      </c>
      <c r="C20" s="16">
        <v>2474272</v>
      </c>
      <c r="D20" s="16">
        <v>1926708.87</v>
      </c>
      <c r="E20" s="16">
        <f t="shared" ca="1" si="0"/>
        <v>-547563.12999999989</v>
      </c>
      <c r="F20" s="16">
        <v>1926708.87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67</v>
      </c>
      <c r="C21" s="12">
        <v>2032951</v>
      </c>
      <c r="D21" s="12">
        <v>2539742.73</v>
      </c>
      <c r="E21" s="12">
        <f t="shared" ca="1" si="0"/>
        <v>506791.73</v>
      </c>
      <c r="F21" s="12">
        <v>2539742.73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68</v>
      </c>
      <c r="C22" s="16">
        <v>2032951</v>
      </c>
      <c r="D22" s="16">
        <v>2539742.73</v>
      </c>
      <c r="E22" s="16">
        <f t="shared" ca="1" si="0"/>
        <v>506791.73</v>
      </c>
      <c r="F22" s="16">
        <v>2539742.73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35</v>
      </c>
      <c r="C23" s="12">
        <v>2474272</v>
      </c>
      <c r="D23" s="12">
        <v>1874785.51</v>
      </c>
      <c r="E23" s="12">
        <f t="shared" ca="1" si="0"/>
        <v>-599486.49</v>
      </c>
      <c r="F23" s="12">
        <v>1874785.51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36</v>
      </c>
      <c r="C24" s="16">
        <v>2474272</v>
      </c>
      <c r="D24" s="16">
        <v>1874785.51</v>
      </c>
      <c r="E24" s="16">
        <f t="shared" ca="1" si="0"/>
        <v>-599486.49</v>
      </c>
      <c r="F24" s="16">
        <v>1874785.51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37</v>
      </c>
      <c r="C25" s="12">
        <v>2032951</v>
      </c>
      <c r="D25" s="12">
        <v>2537179.61</v>
      </c>
      <c r="E25" s="12">
        <f t="shared" ca="1" si="0"/>
        <v>504228.60999999987</v>
      </c>
      <c r="F25" s="12">
        <v>2537179.61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38</v>
      </c>
      <c r="C26" s="16">
        <v>2032951</v>
      </c>
      <c r="D26" s="16">
        <v>2537179.61</v>
      </c>
      <c r="E26" s="16">
        <f t="shared" ca="1" si="0"/>
        <v>504228.60999999987</v>
      </c>
      <c r="F26" s="16">
        <v>2537179.61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39</v>
      </c>
      <c r="C27" s="12">
        <v>6050471</v>
      </c>
      <c r="D27" s="12">
        <v>6585367.9100000001</v>
      </c>
      <c r="E27" s="12">
        <f t="shared" ca="1" si="0"/>
        <v>534896.91000000015</v>
      </c>
      <c r="F27" s="12">
        <v>6585367.9100000001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40</v>
      </c>
      <c r="C28" s="16">
        <v>6050471</v>
      </c>
      <c r="D28" s="16">
        <v>6585367.9100000001</v>
      </c>
      <c r="E28" s="16">
        <f t="shared" ca="1" si="0"/>
        <v>534896.91000000015</v>
      </c>
      <c r="F28" s="16">
        <v>6585367.9100000001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41</v>
      </c>
      <c r="C29" s="12">
        <v>1984569</v>
      </c>
      <c r="D29" s="12">
        <v>1577238.24</v>
      </c>
      <c r="E29" s="12">
        <f t="shared" ca="1" si="0"/>
        <v>-407330.76</v>
      </c>
      <c r="F29" s="12">
        <v>1577238.24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42</v>
      </c>
      <c r="C30" s="16">
        <v>1984569</v>
      </c>
      <c r="D30" s="16">
        <v>1577238.24</v>
      </c>
      <c r="E30" s="16">
        <f t="shared" ca="1" si="0"/>
        <v>-407330.76</v>
      </c>
      <c r="F30" s="16">
        <v>1577238.24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69</v>
      </c>
      <c r="C31" s="12">
        <v>1984569</v>
      </c>
      <c r="D31" s="12">
        <v>1568546.96</v>
      </c>
      <c r="E31" s="12">
        <f t="shared" ca="1" si="0"/>
        <v>-416022.04000000004</v>
      </c>
      <c r="F31" s="12">
        <v>1568546.96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70</v>
      </c>
      <c r="C32" s="16">
        <v>1984569</v>
      </c>
      <c r="D32" s="16">
        <v>1568546.96</v>
      </c>
      <c r="E32" s="16">
        <f t="shared" ca="1" si="0"/>
        <v>-416022.04000000004</v>
      </c>
      <c r="F32" s="16">
        <v>1568546.96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47</v>
      </c>
      <c r="C33" s="12">
        <v>1984569</v>
      </c>
      <c r="D33" s="12">
        <v>1568546.95</v>
      </c>
      <c r="E33" s="12">
        <f t="shared" ca="1" si="0"/>
        <v>-416022.05000000005</v>
      </c>
      <c r="F33" s="12">
        <v>1568546.95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48</v>
      </c>
      <c r="C34" s="16">
        <v>1984569</v>
      </c>
      <c r="D34" s="16">
        <v>1568546.95</v>
      </c>
      <c r="E34" s="16">
        <f t="shared" ca="1" si="0"/>
        <v>-416022.05000000005</v>
      </c>
      <c r="F34" s="16">
        <v>1568546.95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51</v>
      </c>
      <c r="C35" s="12">
        <v>0</v>
      </c>
      <c r="D35" s="12">
        <v>0</v>
      </c>
      <c r="E35" s="12">
        <f t="shared" ca="1" si="0"/>
        <v>0</v>
      </c>
      <c r="F35" s="12">
        <v>0</v>
      </c>
      <c r="G35" s="13">
        <f t="shared" ca="1" si="1"/>
        <v>0</v>
      </c>
      <c r="H35" s="3"/>
    </row>
    <row r="36" spans="1:8" ht="45" outlineLevel="2" x14ac:dyDescent="0.25">
      <c r="A36" s="14"/>
      <c r="B36" s="15" t="s">
        <v>52</v>
      </c>
      <c r="C36" s="16">
        <v>0</v>
      </c>
      <c r="D36" s="16">
        <v>0</v>
      </c>
      <c r="E36" s="16">
        <f t="shared" ca="1" si="0"/>
        <v>0</v>
      </c>
      <c r="F36" s="16">
        <v>0</v>
      </c>
      <c r="G36" s="17">
        <f t="shared" ca="1" si="1"/>
        <v>0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53</v>
      </c>
      <c r="C37" s="12">
        <v>1984569</v>
      </c>
      <c r="D37" s="12">
        <v>1568546.97</v>
      </c>
      <c r="E37" s="12">
        <f t="shared" ca="1" si="0"/>
        <v>-416022.03</v>
      </c>
      <c r="F37" s="12">
        <v>1568546.97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54</v>
      </c>
      <c r="C38" s="16">
        <v>1984569</v>
      </c>
      <c r="D38" s="16">
        <v>1568546.97</v>
      </c>
      <c r="E38" s="16">
        <f t="shared" ca="1" si="0"/>
        <v>-416022.03</v>
      </c>
      <c r="F38" s="16">
        <v>1568546.97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57</v>
      </c>
      <c r="C39" s="12">
        <v>10902251</v>
      </c>
      <c r="D39" s="12">
        <v>8501616.7799999993</v>
      </c>
      <c r="E39" s="12">
        <f t="shared" ca="1" si="0"/>
        <v>-2400634.2200000007</v>
      </c>
      <c r="F39" s="12">
        <v>8501616.7799999993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58</v>
      </c>
      <c r="C40" s="16">
        <v>10902251</v>
      </c>
      <c r="D40" s="16">
        <v>8501616.7799999993</v>
      </c>
      <c r="E40" s="16">
        <f t="shared" ca="1" si="0"/>
        <v>-2400634.2200000007</v>
      </c>
      <c r="F40" s="16">
        <v>8501616.7799999993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59</v>
      </c>
      <c r="C41" s="12">
        <v>9933286</v>
      </c>
      <c r="D41" s="12">
        <v>8639245.3300000001</v>
      </c>
      <c r="E41" s="12">
        <f t="shared" ca="1" si="0"/>
        <v>-1294040.67</v>
      </c>
      <c r="F41" s="12">
        <v>8639245.3300000001</v>
      </c>
      <c r="G41" s="13">
        <f t="shared" ca="1" si="1"/>
        <v>1</v>
      </c>
      <c r="H41" s="3"/>
    </row>
    <row r="42" spans="1:8" ht="45" outlineLevel="2" x14ac:dyDescent="0.25">
      <c r="A42" s="14"/>
      <c r="B42" s="15" t="s">
        <v>60</v>
      </c>
      <c r="C42" s="16">
        <v>9933286</v>
      </c>
      <c r="D42" s="16">
        <v>8639245.3300000001</v>
      </c>
      <c r="E42" s="16">
        <f t="shared" ca="1" si="0"/>
        <v>-1294040.67</v>
      </c>
      <c r="F42" s="16">
        <v>8639245.3300000001</v>
      </c>
      <c r="G42" s="17">
        <f t="shared" ca="1" si="1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61</v>
      </c>
      <c r="C43" s="12">
        <v>7422813</v>
      </c>
      <c r="D43" s="12">
        <v>5717202.29</v>
      </c>
      <c r="E43" s="12">
        <f t="shared" ca="1" si="0"/>
        <v>-1705610.71</v>
      </c>
      <c r="F43" s="12">
        <v>5717202.29</v>
      </c>
      <c r="G43" s="13">
        <f t="shared" ca="1" si="1"/>
        <v>1</v>
      </c>
      <c r="H43" s="3"/>
    </row>
    <row r="44" spans="1:8" ht="45" outlineLevel="2" x14ac:dyDescent="0.25">
      <c r="A44" s="14"/>
      <c r="B44" s="15" t="s">
        <v>62</v>
      </c>
      <c r="C44" s="16">
        <v>7422813</v>
      </c>
      <c r="D44" s="16">
        <v>5717202.29</v>
      </c>
      <c r="E44" s="16">
        <f t="shared" ca="1" si="0"/>
        <v>-1705610.71</v>
      </c>
      <c r="F44" s="16">
        <v>5717202.29</v>
      </c>
      <c r="G44" s="17">
        <f t="shared" ca="1" si="1"/>
        <v>1</v>
      </c>
      <c r="H44" s="3"/>
    </row>
    <row r="45" spans="1:8" ht="15" customHeight="1" x14ac:dyDescent="0.25">
      <c r="A45" s="55" t="s">
        <v>63</v>
      </c>
      <c r="B45" s="56"/>
      <c r="C45" s="18">
        <v>63658660</v>
      </c>
      <c r="D45" s="18">
        <v>54352560.850000001</v>
      </c>
      <c r="E45" s="19">
        <f t="shared" ca="1" si="0"/>
        <v>-9306099.1499999985</v>
      </c>
      <c r="F45" s="19">
        <v>54352560.850000001</v>
      </c>
      <c r="G45" s="20">
        <f t="shared" ca="1" si="1"/>
        <v>1</v>
      </c>
      <c r="H45" s="3"/>
    </row>
  </sheetData>
  <mergeCells count="9">
    <mergeCell ref="A45:B4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opLeftCell="A7" zoomScaleNormal="100" zoomScaleSheetLayoutView="100" workbookViewId="0">
      <selection activeCell="B23" sqref="B2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9" t="s">
        <v>95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21357114</v>
      </c>
      <c r="D9" s="12">
        <v>20453313.300000001</v>
      </c>
      <c r="E9" s="12">
        <f ca="1">INDIRECT("R[0]C[-1]", FALSE)-INDIRECT("R[0]C[-2]", FALSE)</f>
        <v>-903800.69999999925</v>
      </c>
      <c r="F9" s="12">
        <v>20453313.300000001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50</v>
      </c>
      <c r="C10" s="16">
        <v>21357114</v>
      </c>
      <c r="D10" s="16">
        <v>20453313.300000001</v>
      </c>
      <c r="E10" s="16">
        <f ca="1">INDIRECT("R[0]C[-1]", FALSE)-INDIRECT("R[0]C[-2]", FALSE)</f>
        <v>-903800.69999999925</v>
      </c>
      <c r="F10" s="16">
        <v>20453313.300000001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21357114</v>
      </c>
      <c r="D11" s="18">
        <v>20453313.300000001</v>
      </c>
      <c r="E11" s="19">
        <f ca="1">INDIRECT("R[0]C[-1]", FALSE)-INDIRECT("R[0]C[-2]", FALSE)</f>
        <v>-903800.69999999925</v>
      </c>
      <c r="F11" s="19">
        <v>20453313.300000001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15" sqref="B15:B18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9" t="s">
        <v>96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260000</v>
      </c>
      <c r="D9" s="12">
        <v>260000</v>
      </c>
      <c r="E9" s="12">
        <f ca="1">INDIRECT("R[0]C[-1]", FALSE)-INDIRECT("R[0]C[-2]", FALSE)</f>
        <v>0</v>
      </c>
      <c r="F9" s="12">
        <v>260000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50</v>
      </c>
      <c r="C10" s="16">
        <v>260000</v>
      </c>
      <c r="D10" s="16">
        <v>260000</v>
      </c>
      <c r="E10" s="16">
        <f ca="1">INDIRECT("R[0]C[-1]", FALSE)-INDIRECT("R[0]C[-2]", FALSE)</f>
        <v>0</v>
      </c>
      <c r="F10" s="16">
        <v>260000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260000</v>
      </c>
      <c r="D11" s="18">
        <v>260000</v>
      </c>
      <c r="E11" s="19">
        <f ca="1">INDIRECT("R[0]C[-1]", FALSE)-INDIRECT("R[0]C[-2]", FALSE)</f>
        <v>0</v>
      </c>
      <c r="F11" s="19">
        <v>260000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A13" sqref="A13: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97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7351350</v>
      </c>
      <c r="D9" s="12">
        <v>7583384</v>
      </c>
      <c r="E9" s="12">
        <f ca="1">INDIRECT("R[0]C[-1]", FALSE)-INDIRECT("R[0]C[-2]", FALSE)</f>
        <v>232034</v>
      </c>
      <c r="F9" s="12">
        <v>7583360.7999999998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50</v>
      </c>
      <c r="C10" s="16">
        <v>7351350</v>
      </c>
      <c r="D10" s="16">
        <v>7583384</v>
      </c>
      <c r="E10" s="16">
        <f ca="1">INDIRECT("R[0]C[-1]", FALSE)-INDIRECT("R[0]C[-2]", FALSE)</f>
        <v>232034</v>
      </c>
      <c r="F10" s="16">
        <v>7583360.7999999998</v>
      </c>
      <c r="G10" s="17">
        <f ca="1">IF(INDIRECT("R[0]C[-3]", FALSE)=0,0,ROUND(INDIRECT("R[0]C[-1]", FALSE)/INDIRECT("R[0]C[-3]", FALSE),4))</f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51</v>
      </c>
      <c r="C11" s="12">
        <v>2923450</v>
      </c>
      <c r="D11" s="12">
        <v>3080216</v>
      </c>
      <c r="E11" s="12">
        <f ca="1">INDIRECT("R[0]C[-1]", FALSE)-INDIRECT("R[0]C[-2]", FALSE)</f>
        <v>156766</v>
      </c>
      <c r="F11" s="12">
        <v>3080216</v>
      </c>
      <c r="G11" s="13">
        <f ca="1">IF(INDIRECT("R[0]C[-3]", FALSE)=0,0,ROUND(INDIRECT("R[0]C[-1]", FALSE)/INDIRECT("R[0]C[-3]", FALSE),4))</f>
        <v>1</v>
      </c>
      <c r="H11" s="3"/>
    </row>
    <row r="12" spans="1:8" ht="45" outlineLevel="2" x14ac:dyDescent="0.25">
      <c r="A12" s="14"/>
      <c r="B12" s="15" t="s">
        <v>52</v>
      </c>
      <c r="C12" s="16">
        <v>2923450</v>
      </c>
      <c r="D12" s="16">
        <v>3080216</v>
      </c>
      <c r="E12" s="16">
        <f ca="1">INDIRECT("R[0]C[-1]", FALSE)-INDIRECT("R[0]C[-2]", FALSE)</f>
        <v>156766</v>
      </c>
      <c r="F12" s="16">
        <v>3080216</v>
      </c>
      <c r="G12" s="17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55" t="s">
        <v>63</v>
      </c>
      <c r="B13" s="56"/>
      <c r="C13" s="18">
        <v>10274800</v>
      </c>
      <c r="D13" s="18">
        <v>10663600</v>
      </c>
      <c r="E13" s="19">
        <f ca="1">INDIRECT("R[0]C[-1]", FALSE)-INDIRECT("R[0]C[-2]", FALSE)</f>
        <v>388800</v>
      </c>
      <c r="F13" s="19">
        <v>10663576.800000001</v>
      </c>
      <c r="G13" s="20">
        <f ca="1">IF(INDIRECT("R[0]C[-3]", FALSE)=0,0,ROUND(INDIRECT("R[0]C[-1]", FALSE)/INDIRECT("R[0]C[-3]", FALSE),4))</f>
        <v>1</v>
      </c>
      <c r="H13" s="3"/>
    </row>
  </sheetData>
  <mergeCells count="9">
    <mergeCell ref="A13:B1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opLeftCell="A52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98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186670</v>
      </c>
      <c r="D9" s="12">
        <v>186670</v>
      </c>
      <c r="E9" s="12">
        <f t="shared" ref="E9:E38" ca="1" si="0">INDIRECT("R[0]C[-1]", FALSE)-INDIRECT("R[0]C[-2]", FALSE)</f>
        <v>0</v>
      </c>
      <c r="F9" s="12">
        <v>186670</v>
      </c>
      <c r="G9" s="13">
        <f t="shared" ref="G9:G38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186670</v>
      </c>
      <c r="D10" s="16">
        <v>186670</v>
      </c>
      <c r="E10" s="16">
        <f t="shared" ca="1" si="0"/>
        <v>0</v>
      </c>
      <c r="F10" s="16">
        <v>186670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210000</v>
      </c>
      <c r="D11" s="12">
        <v>210000</v>
      </c>
      <c r="E11" s="12">
        <f t="shared" ca="1" si="0"/>
        <v>0</v>
      </c>
      <c r="F11" s="12">
        <v>210000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210000</v>
      </c>
      <c r="D12" s="16">
        <v>210000</v>
      </c>
      <c r="E12" s="16">
        <f t="shared" ca="1" si="0"/>
        <v>0</v>
      </c>
      <c r="F12" s="16">
        <v>210000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373334</v>
      </c>
      <c r="D13" s="12">
        <v>373334</v>
      </c>
      <c r="E13" s="12">
        <f t="shared" ca="1" si="0"/>
        <v>0</v>
      </c>
      <c r="F13" s="12">
        <v>373334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373334</v>
      </c>
      <c r="D14" s="16">
        <v>373334</v>
      </c>
      <c r="E14" s="16">
        <f t="shared" ca="1" si="0"/>
        <v>0</v>
      </c>
      <c r="F14" s="16">
        <v>373334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513334</v>
      </c>
      <c r="D15" s="12">
        <v>513334</v>
      </c>
      <c r="E15" s="12">
        <f t="shared" ca="1" si="0"/>
        <v>0</v>
      </c>
      <c r="F15" s="12">
        <v>513334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24</v>
      </c>
      <c r="C16" s="16">
        <v>513334</v>
      </c>
      <c r="D16" s="16">
        <v>513334</v>
      </c>
      <c r="E16" s="16">
        <f t="shared" ca="1" si="0"/>
        <v>0</v>
      </c>
      <c r="F16" s="16">
        <v>513334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280000</v>
      </c>
      <c r="D17" s="12">
        <v>280000</v>
      </c>
      <c r="E17" s="12">
        <f t="shared" ca="1" si="0"/>
        <v>0</v>
      </c>
      <c r="F17" s="12">
        <v>280000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26</v>
      </c>
      <c r="C18" s="16">
        <v>280000</v>
      </c>
      <c r="D18" s="16">
        <v>280000</v>
      </c>
      <c r="E18" s="16">
        <f t="shared" ca="1" si="0"/>
        <v>0</v>
      </c>
      <c r="F18" s="16">
        <v>280000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233333</v>
      </c>
      <c r="D19" s="12">
        <v>233333</v>
      </c>
      <c r="E19" s="12">
        <f t="shared" ca="1" si="0"/>
        <v>0</v>
      </c>
      <c r="F19" s="12">
        <v>233333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233333</v>
      </c>
      <c r="D20" s="16">
        <v>233333</v>
      </c>
      <c r="E20" s="16">
        <f t="shared" ca="1" si="0"/>
        <v>0</v>
      </c>
      <c r="F20" s="16">
        <v>233333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87</v>
      </c>
      <c r="C21" s="12">
        <v>210000</v>
      </c>
      <c r="D21" s="12">
        <v>210000</v>
      </c>
      <c r="E21" s="12">
        <f t="shared" ca="1" si="0"/>
        <v>0</v>
      </c>
      <c r="F21" s="12">
        <v>210000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88</v>
      </c>
      <c r="C22" s="16">
        <v>210000</v>
      </c>
      <c r="D22" s="16">
        <v>210000</v>
      </c>
      <c r="E22" s="16">
        <f t="shared" ca="1" si="0"/>
        <v>0</v>
      </c>
      <c r="F22" s="16">
        <v>210000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29</v>
      </c>
      <c r="C23" s="12">
        <v>233334</v>
      </c>
      <c r="D23" s="12">
        <v>233334</v>
      </c>
      <c r="E23" s="12">
        <f t="shared" ca="1" si="0"/>
        <v>0</v>
      </c>
      <c r="F23" s="12">
        <v>233333.92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30</v>
      </c>
      <c r="C24" s="16">
        <v>233334</v>
      </c>
      <c r="D24" s="16">
        <v>233334</v>
      </c>
      <c r="E24" s="16">
        <f t="shared" ca="1" si="0"/>
        <v>0</v>
      </c>
      <c r="F24" s="16">
        <v>233333.92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31</v>
      </c>
      <c r="C25" s="12">
        <v>210000</v>
      </c>
      <c r="D25" s="12">
        <v>210000</v>
      </c>
      <c r="E25" s="12">
        <f t="shared" ca="1" si="0"/>
        <v>0</v>
      </c>
      <c r="F25" s="12">
        <v>210000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32</v>
      </c>
      <c r="C26" s="16">
        <v>210000</v>
      </c>
      <c r="D26" s="16">
        <v>210000</v>
      </c>
      <c r="E26" s="16">
        <f t="shared" ca="1" si="0"/>
        <v>0</v>
      </c>
      <c r="F26" s="16">
        <v>210000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33</v>
      </c>
      <c r="C27" s="12">
        <v>163334</v>
      </c>
      <c r="D27" s="12">
        <v>163334</v>
      </c>
      <c r="E27" s="12">
        <f t="shared" ca="1" si="0"/>
        <v>0</v>
      </c>
      <c r="F27" s="12">
        <v>163334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34</v>
      </c>
      <c r="C28" s="16">
        <v>163334</v>
      </c>
      <c r="D28" s="16">
        <v>163334</v>
      </c>
      <c r="E28" s="16">
        <f t="shared" ca="1" si="0"/>
        <v>0</v>
      </c>
      <c r="F28" s="16">
        <v>163334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67</v>
      </c>
      <c r="C29" s="12">
        <v>233334</v>
      </c>
      <c r="D29" s="12">
        <v>233334</v>
      </c>
      <c r="E29" s="12">
        <f t="shared" ca="1" si="0"/>
        <v>0</v>
      </c>
      <c r="F29" s="12">
        <v>233334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68</v>
      </c>
      <c r="C30" s="16">
        <v>233334</v>
      </c>
      <c r="D30" s="16">
        <v>233334</v>
      </c>
      <c r="E30" s="16">
        <f t="shared" ca="1" si="0"/>
        <v>0</v>
      </c>
      <c r="F30" s="16">
        <v>233334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35</v>
      </c>
      <c r="C31" s="12">
        <v>443334</v>
      </c>
      <c r="D31" s="12">
        <v>443334</v>
      </c>
      <c r="E31" s="12">
        <f t="shared" ca="1" si="0"/>
        <v>0</v>
      </c>
      <c r="F31" s="12">
        <v>443334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36</v>
      </c>
      <c r="C32" s="16">
        <v>443334</v>
      </c>
      <c r="D32" s="16">
        <v>443334</v>
      </c>
      <c r="E32" s="16">
        <f t="shared" ca="1" si="0"/>
        <v>0</v>
      </c>
      <c r="F32" s="16">
        <v>443334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37</v>
      </c>
      <c r="C33" s="12">
        <v>303334</v>
      </c>
      <c r="D33" s="12">
        <v>303334</v>
      </c>
      <c r="E33" s="12">
        <f t="shared" ca="1" si="0"/>
        <v>0</v>
      </c>
      <c r="F33" s="12">
        <v>303334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38</v>
      </c>
      <c r="C34" s="16">
        <v>303334</v>
      </c>
      <c r="D34" s="16">
        <v>303334</v>
      </c>
      <c r="E34" s="16">
        <f t="shared" ca="1" si="0"/>
        <v>0</v>
      </c>
      <c r="F34" s="16">
        <v>303334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39</v>
      </c>
      <c r="C35" s="12">
        <v>770003</v>
      </c>
      <c r="D35" s="12">
        <v>770003</v>
      </c>
      <c r="E35" s="12">
        <f t="shared" ca="1" si="0"/>
        <v>0</v>
      </c>
      <c r="F35" s="12">
        <v>770003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40</v>
      </c>
      <c r="C36" s="16">
        <v>770003</v>
      </c>
      <c r="D36" s="16">
        <v>770003</v>
      </c>
      <c r="E36" s="16">
        <f t="shared" ca="1" si="0"/>
        <v>0</v>
      </c>
      <c r="F36" s="16">
        <v>770003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41</v>
      </c>
      <c r="C37" s="12">
        <v>233334</v>
      </c>
      <c r="D37" s="12">
        <v>233334</v>
      </c>
      <c r="E37" s="12">
        <f t="shared" ca="1" si="0"/>
        <v>0</v>
      </c>
      <c r="F37" s="12">
        <v>233334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42</v>
      </c>
      <c r="C38" s="16">
        <v>233334</v>
      </c>
      <c r="D38" s="16">
        <v>233334</v>
      </c>
      <c r="E38" s="16">
        <f t="shared" ca="1" si="0"/>
        <v>0</v>
      </c>
      <c r="F38" s="16">
        <v>233334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89</v>
      </c>
      <c r="C39" s="12">
        <v>350000</v>
      </c>
      <c r="D39" s="12">
        <v>280000</v>
      </c>
      <c r="E39" s="12">
        <f t="shared" ref="E39:E61" ca="1" si="2">INDIRECT("R[0]C[-1]", FALSE)-INDIRECT("R[0]C[-2]", FALSE)</f>
        <v>-70000</v>
      </c>
      <c r="F39" s="12">
        <v>280000</v>
      </c>
      <c r="G39" s="13">
        <f t="shared" ref="G39:G61" ca="1" si="3">IF(INDIRECT("R[0]C[-3]", FALSE)=0,0,ROUND(INDIRECT("R[0]C[-1]", FALSE)/INDIRECT("R[0]C[-3]", FALSE),4))</f>
        <v>1</v>
      </c>
      <c r="H39" s="3"/>
    </row>
    <row r="40" spans="1:8" ht="45" outlineLevel="2" x14ac:dyDescent="0.25">
      <c r="A40" s="14"/>
      <c r="B40" s="15" t="s">
        <v>90</v>
      </c>
      <c r="C40" s="16">
        <v>350000</v>
      </c>
      <c r="D40" s="16">
        <v>280000</v>
      </c>
      <c r="E40" s="16">
        <f t="shared" ca="1" si="2"/>
        <v>-70000</v>
      </c>
      <c r="F40" s="16">
        <v>280000</v>
      </c>
      <c r="G40" s="17">
        <f t="shared" ca="1" si="3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43</v>
      </c>
      <c r="C41" s="12">
        <v>140000</v>
      </c>
      <c r="D41" s="12">
        <v>140000</v>
      </c>
      <c r="E41" s="12">
        <f t="shared" ca="1" si="2"/>
        <v>0</v>
      </c>
      <c r="F41" s="12">
        <v>140000</v>
      </c>
      <c r="G41" s="13">
        <f t="shared" ca="1" si="3"/>
        <v>1</v>
      </c>
      <c r="H41" s="3"/>
    </row>
    <row r="42" spans="1:8" ht="45" outlineLevel="2" x14ac:dyDescent="0.25">
      <c r="A42" s="14"/>
      <c r="B42" s="15" t="s">
        <v>44</v>
      </c>
      <c r="C42" s="16">
        <v>140000</v>
      </c>
      <c r="D42" s="16">
        <v>140000</v>
      </c>
      <c r="E42" s="16">
        <f t="shared" ca="1" si="2"/>
        <v>0</v>
      </c>
      <c r="F42" s="16">
        <v>140000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45</v>
      </c>
      <c r="C43" s="12">
        <v>140000</v>
      </c>
      <c r="D43" s="12">
        <v>140000</v>
      </c>
      <c r="E43" s="12">
        <f t="shared" ca="1" si="2"/>
        <v>0</v>
      </c>
      <c r="F43" s="12">
        <v>140000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46</v>
      </c>
      <c r="C44" s="16">
        <v>140000</v>
      </c>
      <c r="D44" s="16">
        <v>140000</v>
      </c>
      <c r="E44" s="16">
        <f t="shared" ca="1" si="2"/>
        <v>0</v>
      </c>
      <c r="F44" s="16">
        <v>140000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69</v>
      </c>
      <c r="C45" s="12">
        <v>373334</v>
      </c>
      <c r="D45" s="12">
        <v>373334</v>
      </c>
      <c r="E45" s="12">
        <f t="shared" ca="1" si="2"/>
        <v>0</v>
      </c>
      <c r="F45" s="12">
        <v>373334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70</v>
      </c>
      <c r="C46" s="16">
        <v>373334</v>
      </c>
      <c r="D46" s="16">
        <v>373334</v>
      </c>
      <c r="E46" s="16">
        <f t="shared" ca="1" si="2"/>
        <v>0</v>
      </c>
      <c r="F46" s="16">
        <v>373334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47</v>
      </c>
      <c r="C47" s="12">
        <v>303334</v>
      </c>
      <c r="D47" s="12">
        <v>303334</v>
      </c>
      <c r="E47" s="12">
        <f t="shared" ca="1" si="2"/>
        <v>0</v>
      </c>
      <c r="F47" s="12">
        <v>303334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48</v>
      </c>
      <c r="C48" s="16">
        <v>303334</v>
      </c>
      <c r="D48" s="16">
        <v>303334</v>
      </c>
      <c r="E48" s="16">
        <f t="shared" ca="1" si="2"/>
        <v>0</v>
      </c>
      <c r="F48" s="16">
        <v>303334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51</v>
      </c>
      <c r="C49" s="12">
        <v>280000</v>
      </c>
      <c r="D49" s="12">
        <v>280000</v>
      </c>
      <c r="E49" s="12">
        <f t="shared" ca="1" si="2"/>
        <v>0</v>
      </c>
      <c r="F49" s="12">
        <v>280000</v>
      </c>
      <c r="G49" s="13">
        <f t="shared" ca="1" si="3"/>
        <v>1</v>
      </c>
      <c r="H49" s="3"/>
    </row>
    <row r="50" spans="1:8" ht="45" outlineLevel="2" x14ac:dyDescent="0.25">
      <c r="A50" s="14"/>
      <c r="B50" s="15" t="s">
        <v>52</v>
      </c>
      <c r="C50" s="16">
        <v>280000</v>
      </c>
      <c r="D50" s="16">
        <v>280000</v>
      </c>
      <c r="E50" s="16">
        <f t="shared" ca="1" si="2"/>
        <v>0</v>
      </c>
      <c r="F50" s="16">
        <v>280000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53</v>
      </c>
      <c r="C51" s="12">
        <v>583334</v>
      </c>
      <c r="D51" s="12">
        <v>583334</v>
      </c>
      <c r="E51" s="12">
        <f t="shared" ca="1" si="2"/>
        <v>0</v>
      </c>
      <c r="F51" s="12">
        <v>583334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54</v>
      </c>
      <c r="C52" s="16">
        <v>583334</v>
      </c>
      <c r="D52" s="16">
        <v>583334</v>
      </c>
      <c r="E52" s="16">
        <f t="shared" ca="1" si="2"/>
        <v>0</v>
      </c>
      <c r="F52" s="16">
        <v>583334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55</v>
      </c>
      <c r="C53" s="12">
        <v>280000</v>
      </c>
      <c r="D53" s="12">
        <v>280000</v>
      </c>
      <c r="E53" s="12">
        <f t="shared" ca="1" si="2"/>
        <v>0</v>
      </c>
      <c r="F53" s="12">
        <v>280000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56</v>
      </c>
      <c r="C54" s="16">
        <v>280000</v>
      </c>
      <c r="D54" s="16">
        <v>280000</v>
      </c>
      <c r="E54" s="16">
        <f t="shared" ca="1" si="2"/>
        <v>0</v>
      </c>
      <c r="F54" s="16">
        <v>280000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57</v>
      </c>
      <c r="C55" s="12">
        <v>956675</v>
      </c>
      <c r="D55" s="12">
        <v>956675</v>
      </c>
      <c r="E55" s="12">
        <f t="shared" ca="1" si="2"/>
        <v>0</v>
      </c>
      <c r="F55" s="12">
        <v>956675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58</v>
      </c>
      <c r="C56" s="16">
        <v>956675</v>
      </c>
      <c r="D56" s="16">
        <v>956675</v>
      </c>
      <c r="E56" s="16">
        <f t="shared" ca="1" si="2"/>
        <v>0</v>
      </c>
      <c r="F56" s="16">
        <v>956675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59</v>
      </c>
      <c r="C57" s="12">
        <v>513340</v>
      </c>
      <c r="D57" s="12">
        <v>513340</v>
      </c>
      <c r="E57" s="12">
        <f t="shared" ca="1" si="2"/>
        <v>0</v>
      </c>
      <c r="F57" s="12">
        <v>513340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60</v>
      </c>
      <c r="C58" s="16">
        <v>513340</v>
      </c>
      <c r="D58" s="16">
        <v>513340</v>
      </c>
      <c r="E58" s="16">
        <f t="shared" ca="1" si="2"/>
        <v>0</v>
      </c>
      <c r="F58" s="16">
        <v>513340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61</v>
      </c>
      <c r="C59" s="12">
        <v>560005</v>
      </c>
      <c r="D59" s="12">
        <v>630005</v>
      </c>
      <c r="E59" s="12">
        <f t="shared" ca="1" si="2"/>
        <v>70000</v>
      </c>
      <c r="F59" s="12">
        <v>630005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62</v>
      </c>
      <c r="C60" s="16">
        <v>560005</v>
      </c>
      <c r="D60" s="16">
        <v>630005</v>
      </c>
      <c r="E60" s="16">
        <f t="shared" ca="1" si="2"/>
        <v>70000</v>
      </c>
      <c r="F60" s="16">
        <v>630005</v>
      </c>
      <c r="G60" s="17">
        <f t="shared" ca="1" si="3"/>
        <v>1</v>
      </c>
      <c r="H60" s="3"/>
    </row>
    <row r="61" spans="1:8" ht="15" customHeight="1" x14ac:dyDescent="0.25">
      <c r="A61" s="55" t="s">
        <v>63</v>
      </c>
      <c r="B61" s="56"/>
      <c r="C61" s="18">
        <v>9076700</v>
      </c>
      <c r="D61" s="18">
        <v>9076700</v>
      </c>
      <c r="E61" s="19">
        <f t="shared" ca="1" si="2"/>
        <v>0</v>
      </c>
      <c r="F61" s="19">
        <v>9076699.9199999999</v>
      </c>
      <c r="G61" s="20">
        <f t="shared" ca="1" si="3"/>
        <v>1</v>
      </c>
      <c r="H61" s="3"/>
    </row>
  </sheetData>
  <mergeCells count="9">
    <mergeCell ref="A61:B6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28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99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27</v>
      </c>
      <c r="C9" s="12">
        <v>1059737.1100000001</v>
      </c>
      <c r="D9" s="12">
        <v>962745.22</v>
      </c>
      <c r="E9" s="12">
        <f t="shared" ref="E9:E37" ca="1" si="0">INDIRECT("R[0]C[-1]", FALSE)-INDIRECT("R[0]C[-2]", FALSE)</f>
        <v>-96991.89000000013</v>
      </c>
      <c r="F9" s="12">
        <v>962745.22</v>
      </c>
      <c r="G9" s="13">
        <f t="shared" ref="G9:G37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28</v>
      </c>
      <c r="C10" s="16">
        <v>1059737.1100000001</v>
      </c>
      <c r="D10" s="16">
        <v>962745.22</v>
      </c>
      <c r="E10" s="16">
        <f t="shared" ca="1" si="0"/>
        <v>-96991.89000000013</v>
      </c>
      <c r="F10" s="16">
        <v>962745.22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87</v>
      </c>
      <c r="C11" s="12">
        <v>0</v>
      </c>
      <c r="D11" s="12">
        <v>0</v>
      </c>
      <c r="E11" s="12">
        <f t="shared" ca="1" si="0"/>
        <v>0</v>
      </c>
      <c r="F11" s="12">
        <v>0</v>
      </c>
      <c r="G11" s="13">
        <f t="shared" ca="1" si="1"/>
        <v>0</v>
      </c>
      <c r="H11" s="3"/>
    </row>
    <row r="12" spans="1:8" ht="45" outlineLevel="2" x14ac:dyDescent="0.25">
      <c r="A12" s="14"/>
      <c r="B12" s="15" t="s">
        <v>88</v>
      </c>
      <c r="C12" s="16">
        <v>0</v>
      </c>
      <c r="D12" s="16">
        <v>0</v>
      </c>
      <c r="E12" s="16">
        <f t="shared" ca="1" si="0"/>
        <v>0</v>
      </c>
      <c r="F12" s="16">
        <v>0</v>
      </c>
      <c r="G12" s="17">
        <f t="shared" ca="1" si="1"/>
        <v>0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29</v>
      </c>
      <c r="C13" s="12">
        <v>0</v>
      </c>
      <c r="D13" s="12">
        <v>0</v>
      </c>
      <c r="E13" s="12">
        <f t="shared" ca="1" si="0"/>
        <v>0</v>
      </c>
      <c r="F13" s="12">
        <v>0</v>
      </c>
      <c r="G13" s="13">
        <f t="shared" ca="1" si="1"/>
        <v>0</v>
      </c>
      <c r="H13" s="3"/>
    </row>
    <row r="14" spans="1:8" ht="45" outlineLevel="2" x14ac:dyDescent="0.25">
      <c r="A14" s="14"/>
      <c r="B14" s="15" t="s">
        <v>30</v>
      </c>
      <c r="C14" s="16">
        <v>0</v>
      </c>
      <c r="D14" s="16">
        <v>0</v>
      </c>
      <c r="E14" s="16">
        <f t="shared" ca="1" si="0"/>
        <v>0</v>
      </c>
      <c r="F14" s="16">
        <v>0</v>
      </c>
      <c r="G14" s="17">
        <f t="shared" ca="1" si="1"/>
        <v>0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33</v>
      </c>
      <c r="C15" s="12">
        <v>0</v>
      </c>
      <c r="D15" s="12">
        <v>0</v>
      </c>
      <c r="E15" s="12">
        <f t="shared" ca="1" si="0"/>
        <v>0</v>
      </c>
      <c r="F15" s="12">
        <v>0</v>
      </c>
      <c r="G15" s="13">
        <f t="shared" ca="1" si="1"/>
        <v>0</v>
      </c>
      <c r="H15" s="3"/>
    </row>
    <row r="16" spans="1:8" ht="45" outlineLevel="2" x14ac:dyDescent="0.25">
      <c r="A16" s="14"/>
      <c r="B16" s="15" t="s">
        <v>34</v>
      </c>
      <c r="C16" s="16">
        <v>0</v>
      </c>
      <c r="D16" s="16">
        <v>0</v>
      </c>
      <c r="E16" s="16">
        <f t="shared" ca="1" si="0"/>
        <v>0</v>
      </c>
      <c r="F16" s="16">
        <v>0</v>
      </c>
      <c r="G16" s="17">
        <f t="shared" ca="1" si="1"/>
        <v>0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35</v>
      </c>
      <c r="C17" s="12">
        <v>0</v>
      </c>
      <c r="D17" s="12">
        <v>0</v>
      </c>
      <c r="E17" s="12">
        <f t="shared" ca="1" si="0"/>
        <v>0</v>
      </c>
      <c r="F17" s="12">
        <v>0</v>
      </c>
      <c r="G17" s="13">
        <f t="shared" ca="1" si="1"/>
        <v>0</v>
      </c>
      <c r="H17" s="3"/>
    </row>
    <row r="18" spans="1:8" ht="45" outlineLevel="2" x14ac:dyDescent="0.25">
      <c r="A18" s="14"/>
      <c r="B18" s="15" t="s">
        <v>36</v>
      </c>
      <c r="C18" s="16">
        <v>0</v>
      </c>
      <c r="D18" s="16">
        <v>0</v>
      </c>
      <c r="E18" s="16">
        <f t="shared" ca="1" si="0"/>
        <v>0</v>
      </c>
      <c r="F18" s="16">
        <v>0</v>
      </c>
      <c r="G18" s="17">
        <f t="shared" ca="1" si="1"/>
        <v>0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37</v>
      </c>
      <c r="C19" s="12">
        <v>1174943.67</v>
      </c>
      <c r="D19" s="12">
        <v>1174943.67</v>
      </c>
      <c r="E19" s="12">
        <f t="shared" ca="1" si="0"/>
        <v>0</v>
      </c>
      <c r="F19" s="12">
        <v>1174943.67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38</v>
      </c>
      <c r="C20" s="16">
        <v>1174943.67</v>
      </c>
      <c r="D20" s="16">
        <v>1174943.67</v>
      </c>
      <c r="E20" s="16">
        <f t="shared" ca="1" si="0"/>
        <v>0</v>
      </c>
      <c r="F20" s="16">
        <v>1174943.67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39</v>
      </c>
      <c r="C21" s="12">
        <v>0</v>
      </c>
      <c r="D21" s="12">
        <v>0</v>
      </c>
      <c r="E21" s="12">
        <f t="shared" ca="1" si="0"/>
        <v>0</v>
      </c>
      <c r="F21" s="12">
        <v>0</v>
      </c>
      <c r="G21" s="13">
        <f t="shared" ca="1" si="1"/>
        <v>0</v>
      </c>
      <c r="H21" s="3"/>
    </row>
    <row r="22" spans="1:8" ht="45" outlineLevel="2" x14ac:dyDescent="0.25">
      <c r="A22" s="14"/>
      <c r="B22" s="15" t="s">
        <v>40</v>
      </c>
      <c r="C22" s="16">
        <v>0</v>
      </c>
      <c r="D22" s="16">
        <v>0</v>
      </c>
      <c r="E22" s="16">
        <f t="shared" ca="1" si="0"/>
        <v>0</v>
      </c>
      <c r="F22" s="16">
        <v>0</v>
      </c>
      <c r="G22" s="17">
        <f t="shared" ca="1" si="1"/>
        <v>0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89</v>
      </c>
      <c r="C23" s="12">
        <v>358257.74</v>
      </c>
      <c r="D23" s="12">
        <v>358257.74</v>
      </c>
      <c r="E23" s="12">
        <f t="shared" ca="1" si="0"/>
        <v>0</v>
      </c>
      <c r="F23" s="12">
        <v>358257.74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90</v>
      </c>
      <c r="C24" s="16">
        <v>358257.74</v>
      </c>
      <c r="D24" s="16">
        <v>358257.74</v>
      </c>
      <c r="E24" s="16">
        <f t="shared" ca="1" si="0"/>
        <v>0</v>
      </c>
      <c r="F24" s="16">
        <v>358257.74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51</v>
      </c>
      <c r="C25" s="12">
        <v>358257.74</v>
      </c>
      <c r="D25" s="12">
        <v>358257.74</v>
      </c>
      <c r="E25" s="12">
        <f t="shared" ca="1" si="0"/>
        <v>0</v>
      </c>
      <c r="F25" s="12">
        <v>358257.74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52</v>
      </c>
      <c r="C26" s="16">
        <v>358257.74</v>
      </c>
      <c r="D26" s="16">
        <v>358257.74</v>
      </c>
      <c r="E26" s="16">
        <f t="shared" ca="1" si="0"/>
        <v>0</v>
      </c>
      <c r="F26" s="16">
        <v>358257.74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53</v>
      </c>
      <c r="C27" s="12">
        <v>358257.74</v>
      </c>
      <c r="D27" s="12">
        <v>358257.74</v>
      </c>
      <c r="E27" s="12">
        <f t="shared" ca="1" si="0"/>
        <v>0</v>
      </c>
      <c r="F27" s="12">
        <v>358257.74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54</v>
      </c>
      <c r="C28" s="16">
        <v>358257.74</v>
      </c>
      <c r="D28" s="16">
        <v>358257.74</v>
      </c>
      <c r="E28" s="16">
        <f t="shared" ca="1" si="0"/>
        <v>0</v>
      </c>
      <c r="F28" s="16">
        <v>358257.74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55</v>
      </c>
      <c r="C29" s="12">
        <v>1059737.1100000001</v>
      </c>
      <c r="D29" s="12">
        <v>1059737.1100000001</v>
      </c>
      <c r="E29" s="12">
        <f t="shared" ca="1" si="0"/>
        <v>0</v>
      </c>
      <c r="F29" s="12">
        <v>1059737.1100000001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56</v>
      </c>
      <c r="C30" s="16">
        <v>1059737.1100000001</v>
      </c>
      <c r="D30" s="16">
        <v>1059737.1100000001</v>
      </c>
      <c r="E30" s="16">
        <f t="shared" ca="1" si="0"/>
        <v>0</v>
      </c>
      <c r="F30" s="16">
        <v>1059737.1100000001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57</v>
      </c>
      <c r="C31" s="12">
        <v>1174943.67</v>
      </c>
      <c r="D31" s="12">
        <v>1174943.67</v>
      </c>
      <c r="E31" s="12">
        <f t="shared" ca="1" si="0"/>
        <v>0</v>
      </c>
      <c r="F31" s="12">
        <v>1174943.67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58</v>
      </c>
      <c r="C32" s="16">
        <v>1174943.67</v>
      </c>
      <c r="D32" s="16">
        <v>1174943.67</v>
      </c>
      <c r="E32" s="16">
        <f t="shared" ca="1" si="0"/>
        <v>0</v>
      </c>
      <c r="F32" s="16">
        <v>1174943.67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59</v>
      </c>
      <c r="C33" s="12">
        <v>1059737.1100000001</v>
      </c>
      <c r="D33" s="12">
        <v>1059737.1100000001</v>
      </c>
      <c r="E33" s="12">
        <f t="shared" ca="1" si="0"/>
        <v>0</v>
      </c>
      <c r="F33" s="12">
        <v>1059737.1100000001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60</v>
      </c>
      <c r="C34" s="16">
        <v>1059737.1100000001</v>
      </c>
      <c r="D34" s="16">
        <v>1059737.1100000001</v>
      </c>
      <c r="E34" s="16">
        <f t="shared" ca="1" si="0"/>
        <v>0</v>
      </c>
      <c r="F34" s="16">
        <v>1059737.1100000001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61</v>
      </c>
      <c r="C35" s="12">
        <v>1059737.1100000001</v>
      </c>
      <c r="D35" s="12">
        <v>1059737.1100000001</v>
      </c>
      <c r="E35" s="12">
        <f t="shared" ca="1" si="0"/>
        <v>0</v>
      </c>
      <c r="F35" s="12">
        <v>1059737.1100000001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62</v>
      </c>
      <c r="C36" s="16">
        <v>1059737.1100000001</v>
      </c>
      <c r="D36" s="16">
        <v>1059737.1100000001</v>
      </c>
      <c r="E36" s="16">
        <f t="shared" ca="1" si="0"/>
        <v>0</v>
      </c>
      <c r="F36" s="16">
        <v>1059737.1100000001</v>
      </c>
      <c r="G36" s="17">
        <f t="shared" ca="1" si="1"/>
        <v>1</v>
      </c>
      <c r="H36" s="3"/>
    </row>
    <row r="37" spans="1:8" ht="15" customHeight="1" x14ac:dyDescent="0.25">
      <c r="A37" s="55" t="s">
        <v>63</v>
      </c>
      <c r="B37" s="56"/>
      <c r="C37" s="18">
        <v>7663609</v>
      </c>
      <c r="D37" s="18">
        <v>7566617.1100000003</v>
      </c>
      <c r="E37" s="19">
        <f t="shared" ca="1" si="0"/>
        <v>-96991.889999999665</v>
      </c>
      <c r="F37" s="19">
        <v>7566617.1100000003</v>
      </c>
      <c r="G37" s="20">
        <f t="shared" ca="1" si="1"/>
        <v>1</v>
      </c>
      <c r="H37" s="3"/>
    </row>
  </sheetData>
  <mergeCells count="9">
    <mergeCell ref="A37:B37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21" sqref="B21:B2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64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1400000</v>
      </c>
      <c r="D9" s="12">
        <v>1400000</v>
      </c>
      <c r="E9" s="12">
        <f ca="1">INDIRECT("R[0]C[-1]", FALSE)-INDIRECT("R[0]C[-2]", FALSE)</f>
        <v>0</v>
      </c>
      <c r="F9" s="12">
        <v>1400000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50</v>
      </c>
      <c r="C10" s="16">
        <v>1400000</v>
      </c>
      <c r="D10" s="16">
        <v>1400000</v>
      </c>
      <c r="E10" s="16">
        <f ca="1">INDIRECT("R[0]C[-1]", FALSE)-INDIRECT("R[0]C[-2]", FALSE)</f>
        <v>0</v>
      </c>
      <c r="F10" s="16">
        <v>1400000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1400000</v>
      </c>
      <c r="D11" s="18">
        <v>1400000</v>
      </c>
      <c r="E11" s="19">
        <f ca="1">INDIRECT("R[0]C[-1]", FALSE)-INDIRECT("R[0]C[-2]", FALSE)</f>
        <v>0</v>
      </c>
      <c r="F11" s="19">
        <v>1400000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2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100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169800</v>
      </c>
      <c r="D9" s="12">
        <v>0</v>
      </c>
      <c r="E9" s="12">
        <f t="shared" ref="E9:E40" ca="1" si="0">INDIRECT("R[0]C[-1]", FALSE)-INDIRECT("R[0]C[-2]", FALSE)</f>
        <v>-169800</v>
      </c>
      <c r="F9" s="12">
        <v>0</v>
      </c>
      <c r="G9" s="13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4"/>
      <c r="B10" s="15" t="s">
        <v>18</v>
      </c>
      <c r="C10" s="16">
        <v>169800</v>
      </c>
      <c r="D10" s="16">
        <v>0</v>
      </c>
      <c r="E10" s="16">
        <f t="shared" ca="1" si="0"/>
        <v>-169800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84800</v>
      </c>
      <c r="D11" s="12">
        <v>0</v>
      </c>
      <c r="E11" s="12">
        <f t="shared" ca="1" si="0"/>
        <v>-84800</v>
      </c>
      <c r="F11" s="12">
        <v>0</v>
      </c>
      <c r="G11" s="13">
        <f t="shared" ca="1" si="1"/>
        <v>0</v>
      </c>
      <c r="H11" s="3"/>
    </row>
    <row r="12" spans="1:8" ht="45" outlineLevel="2" x14ac:dyDescent="0.25">
      <c r="A12" s="14"/>
      <c r="B12" s="15" t="s">
        <v>20</v>
      </c>
      <c r="C12" s="16">
        <v>84800</v>
      </c>
      <c r="D12" s="16">
        <v>0</v>
      </c>
      <c r="E12" s="16">
        <f t="shared" ca="1" si="0"/>
        <v>-84800</v>
      </c>
      <c r="F12" s="16">
        <v>0</v>
      </c>
      <c r="G12" s="17">
        <f t="shared" ca="1" si="1"/>
        <v>0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169900</v>
      </c>
      <c r="D13" s="12">
        <v>0</v>
      </c>
      <c r="E13" s="12">
        <f t="shared" ca="1" si="0"/>
        <v>-169900</v>
      </c>
      <c r="F13" s="12">
        <v>0</v>
      </c>
      <c r="G13" s="13">
        <f t="shared" ca="1" si="1"/>
        <v>0</v>
      </c>
      <c r="H13" s="3"/>
    </row>
    <row r="14" spans="1:8" ht="45" outlineLevel="2" x14ac:dyDescent="0.25">
      <c r="A14" s="14"/>
      <c r="B14" s="15" t="s">
        <v>22</v>
      </c>
      <c r="C14" s="16">
        <v>169900</v>
      </c>
      <c r="D14" s="16">
        <v>0</v>
      </c>
      <c r="E14" s="16">
        <f t="shared" ca="1" si="0"/>
        <v>-169900</v>
      </c>
      <c r="F14" s="16">
        <v>0</v>
      </c>
      <c r="G14" s="17">
        <f t="shared" ca="1" si="1"/>
        <v>0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424300</v>
      </c>
      <c r="D15" s="12">
        <v>0</v>
      </c>
      <c r="E15" s="12">
        <f t="shared" ca="1" si="0"/>
        <v>-424300</v>
      </c>
      <c r="F15" s="12">
        <v>0</v>
      </c>
      <c r="G15" s="13">
        <f t="shared" ca="1" si="1"/>
        <v>0</v>
      </c>
      <c r="H15" s="3"/>
    </row>
    <row r="16" spans="1:8" ht="45" outlineLevel="2" x14ac:dyDescent="0.25">
      <c r="A16" s="14"/>
      <c r="B16" s="15" t="s">
        <v>24</v>
      </c>
      <c r="C16" s="16">
        <v>424300</v>
      </c>
      <c r="D16" s="16">
        <v>0</v>
      </c>
      <c r="E16" s="16">
        <f t="shared" ca="1" si="0"/>
        <v>-424300</v>
      </c>
      <c r="F16" s="16">
        <v>0</v>
      </c>
      <c r="G16" s="17">
        <f t="shared" ca="1" si="1"/>
        <v>0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169900</v>
      </c>
      <c r="D17" s="12">
        <v>0</v>
      </c>
      <c r="E17" s="12">
        <f t="shared" ca="1" si="0"/>
        <v>-169900</v>
      </c>
      <c r="F17" s="12">
        <v>0</v>
      </c>
      <c r="G17" s="13">
        <f t="shared" ca="1" si="1"/>
        <v>0</v>
      </c>
      <c r="H17" s="3"/>
    </row>
    <row r="18" spans="1:8" ht="45" outlineLevel="2" x14ac:dyDescent="0.25">
      <c r="A18" s="14"/>
      <c r="B18" s="15" t="s">
        <v>26</v>
      </c>
      <c r="C18" s="16">
        <v>169900</v>
      </c>
      <c r="D18" s="16">
        <v>0</v>
      </c>
      <c r="E18" s="16">
        <f t="shared" ca="1" si="0"/>
        <v>-169900</v>
      </c>
      <c r="F18" s="16">
        <v>0</v>
      </c>
      <c r="G18" s="17">
        <f t="shared" ca="1" si="1"/>
        <v>0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169900</v>
      </c>
      <c r="D19" s="12">
        <v>0</v>
      </c>
      <c r="E19" s="12">
        <f t="shared" ca="1" si="0"/>
        <v>-169900</v>
      </c>
      <c r="F19" s="12">
        <v>0</v>
      </c>
      <c r="G19" s="13">
        <f t="shared" ca="1" si="1"/>
        <v>0</v>
      </c>
      <c r="H19" s="3"/>
    </row>
    <row r="20" spans="1:8" ht="45" outlineLevel="2" x14ac:dyDescent="0.25">
      <c r="A20" s="14"/>
      <c r="B20" s="15" t="s">
        <v>28</v>
      </c>
      <c r="C20" s="16">
        <v>169900</v>
      </c>
      <c r="D20" s="16">
        <v>0</v>
      </c>
      <c r="E20" s="16">
        <f t="shared" ca="1" si="0"/>
        <v>-169900</v>
      </c>
      <c r="F20" s="16">
        <v>0</v>
      </c>
      <c r="G20" s="17">
        <f t="shared" ca="1" si="1"/>
        <v>0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87</v>
      </c>
      <c r="C21" s="12">
        <v>84800</v>
      </c>
      <c r="D21" s="12">
        <v>0</v>
      </c>
      <c r="E21" s="12">
        <f t="shared" ca="1" si="0"/>
        <v>-84800</v>
      </c>
      <c r="F21" s="12">
        <v>0</v>
      </c>
      <c r="G21" s="13">
        <f t="shared" ca="1" si="1"/>
        <v>0</v>
      </c>
      <c r="H21" s="3"/>
    </row>
    <row r="22" spans="1:8" ht="45" outlineLevel="2" x14ac:dyDescent="0.25">
      <c r="A22" s="14"/>
      <c r="B22" s="15" t="s">
        <v>88</v>
      </c>
      <c r="C22" s="16">
        <v>84800</v>
      </c>
      <c r="D22" s="16">
        <v>0</v>
      </c>
      <c r="E22" s="16">
        <f t="shared" ca="1" si="0"/>
        <v>-84800</v>
      </c>
      <c r="F22" s="16">
        <v>0</v>
      </c>
      <c r="G22" s="17">
        <f t="shared" ca="1" si="1"/>
        <v>0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29</v>
      </c>
      <c r="C23" s="12">
        <v>84800</v>
      </c>
      <c r="D23" s="12">
        <v>0</v>
      </c>
      <c r="E23" s="12">
        <f t="shared" ca="1" si="0"/>
        <v>-84800</v>
      </c>
      <c r="F23" s="12">
        <v>0</v>
      </c>
      <c r="G23" s="13">
        <f t="shared" ca="1" si="1"/>
        <v>0</v>
      </c>
      <c r="H23" s="3"/>
    </row>
    <row r="24" spans="1:8" ht="45" outlineLevel="2" x14ac:dyDescent="0.25">
      <c r="A24" s="14"/>
      <c r="B24" s="15" t="s">
        <v>30</v>
      </c>
      <c r="C24" s="16">
        <v>84800</v>
      </c>
      <c r="D24" s="16">
        <v>0</v>
      </c>
      <c r="E24" s="16">
        <f t="shared" ca="1" si="0"/>
        <v>-84800</v>
      </c>
      <c r="F24" s="16">
        <v>0</v>
      </c>
      <c r="G24" s="17">
        <f t="shared" ca="1" si="1"/>
        <v>0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31</v>
      </c>
      <c r="C25" s="12">
        <v>169900</v>
      </c>
      <c r="D25" s="12">
        <v>0</v>
      </c>
      <c r="E25" s="12">
        <f t="shared" ca="1" si="0"/>
        <v>-169900</v>
      </c>
      <c r="F25" s="12">
        <v>0</v>
      </c>
      <c r="G25" s="13">
        <f t="shared" ca="1" si="1"/>
        <v>0</v>
      </c>
      <c r="H25" s="3"/>
    </row>
    <row r="26" spans="1:8" ht="45" outlineLevel="2" x14ac:dyDescent="0.25">
      <c r="A26" s="14"/>
      <c r="B26" s="15" t="s">
        <v>32</v>
      </c>
      <c r="C26" s="16">
        <v>169900</v>
      </c>
      <c r="D26" s="16">
        <v>0</v>
      </c>
      <c r="E26" s="16">
        <f t="shared" ca="1" si="0"/>
        <v>-169900</v>
      </c>
      <c r="F26" s="16">
        <v>0</v>
      </c>
      <c r="G26" s="17">
        <f t="shared" ca="1" si="1"/>
        <v>0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33</v>
      </c>
      <c r="C27" s="12">
        <v>84800</v>
      </c>
      <c r="D27" s="12">
        <v>0</v>
      </c>
      <c r="E27" s="12">
        <f t="shared" ca="1" si="0"/>
        <v>-84800</v>
      </c>
      <c r="F27" s="12">
        <v>0</v>
      </c>
      <c r="G27" s="13">
        <f t="shared" ca="1" si="1"/>
        <v>0</v>
      </c>
      <c r="H27" s="3"/>
    </row>
    <row r="28" spans="1:8" ht="45" outlineLevel="2" x14ac:dyDescent="0.25">
      <c r="A28" s="14"/>
      <c r="B28" s="15" t="s">
        <v>34</v>
      </c>
      <c r="C28" s="16">
        <v>84800</v>
      </c>
      <c r="D28" s="16">
        <v>0</v>
      </c>
      <c r="E28" s="16">
        <f t="shared" ca="1" si="0"/>
        <v>-84800</v>
      </c>
      <c r="F28" s="16">
        <v>0</v>
      </c>
      <c r="G28" s="17">
        <f t="shared" ca="1" si="1"/>
        <v>0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67</v>
      </c>
      <c r="C29" s="12">
        <v>84800</v>
      </c>
      <c r="D29" s="12">
        <v>0</v>
      </c>
      <c r="E29" s="12">
        <f t="shared" ca="1" si="0"/>
        <v>-84800</v>
      </c>
      <c r="F29" s="12">
        <v>0</v>
      </c>
      <c r="G29" s="13">
        <f t="shared" ca="1" si="1"/>
        <v>0</v>
      </c>
      <c r="H29" s="3"/>
    </row>
    <row r="30" spans="1:8" ht="45" outlineLevel="2" x14ac:dyDescent="0.25">
      <c r="A30" s="14"/>
      <c r="B30" s="15" t="s">
        <v>68</v>
      </c>
      <c r="C30" s="16">
        <v>84800</v>
      </c>
      <c r="D30" s="16">
        <v>0</v>
      </c>
      <c r="E30" s="16">
        <f t="shared" ca="1" si="0"/>
        <v>-84800</v>
      </c>
      <c r="F30" s="16">
        <v>0</v>
      </c>
      <c r="G30" s="17">
        <f t="shared" ca="1" si="1"/>
        <v>0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35</v>
      </c>
      <c r="C31" s="12">
        <v>339500</v>
      </c>
      <c r="D31" s="12">
        <v>0</v>
      </c>
      <c r="E31" s="12">
        <f t="shared" ca="1" si="0"/>
        <v>-339500</v>
      </c>
      <c r="F31" s="12">
        <v>0</v>
      </c>
      <c r="G31" s="13">
        <f t="shared" ca="1" si="1"/>
        <v>0</v>
      </c>
      <c r="H31" s="3"/>
    </row>
    <row r="32" spans="1:8" ht="45" outlineLevel="2" x14ac:dyDescent="0.25">
      <c r="A32" s="14"/>
      <c r="B32" s="15" t="s">
        <v>36</v>
      </c>
      <c r="C32" s="16">
        <v>339500</v>
      </c>
      <c r="D32" s="16">
        <v>0</v>
      </c>
      <c r="E32" s="16">
        <f t="shared" ca="1" si="0"/>
        <v>-339500</v>
      </c>
      <c r="F32" s="16">
        <v>0</v>
      </c>
      <c r="G32" s="17">
        <f t="shared" ca="1" si="1"/>
        <v>0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37</v>
      </c>
      <c r="C33" s="12">
        <v>254600</v>
      </c>
      <c r="D33" s="12">
        <v>0</v>
      </c>
      <c r="E33" s="12">
        <f t="shared" ca="1" si="0"/>
        <v>-254600</v>
      </c>
      <c r="F33" s="12">
        <v>0</v>
      </c>
      <c r="G33" s="13">
        <f t="shared" ca="1" si="1"/>
        <v>0</v>
      </c>
      <c r="H33" s="3"/>
    </row>
    <row r="34" spans="1:8" ht="45" outlineLevel="2" x14ac:dyDescent="0.25">
      <c r="A34" s="14"/>
      <c r="B34" s="15" t="s">
        <v>38</v>
      </c>
      <c r="C34" s="16">
        <v>254600</v>
      </c>
      <c r="D34" s="16">
        <v>0</v>
      </c>
      <c r="E34" s="16">
        <f t="shared" ca="1" si="0"/>
        <v>-254600</v>
      </c>
      <c r="F34" s="16">
        <v>0</v>
      </c>
      <c r="G34" s="17">
        <f t="shared" ca="1" si="1"/>
        <v>0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39</v>
      </c>
      <c r="C35" s="12">
        <v>848700</v>
      </c>
      <c r="D35" s="12">
        <v>0</v>
      </c>
      <c r="E35" s="12">
        <f t="shared" ca="1" si="0"/>
        <v>-848700</v>
      </c>
      <c r="F35" s="12">
        <v>0</v>
      </c>
      <c r="G35" s="13">
        <f t="shared" ca="1" si="1"/>
        <v>0</v>
      </c>
      <c r="H35" s="3"/>
    </row>
    <row r="36" spans="1:8" ht="45" outlineLevel="2" x14ac:dyDescent="0.25">
      <c r="A36" s="14"/>
      <c r="B36" s="15" t="s">
        <v>40</v>
      </c>
      <c r="C36" s="16">
        <v>848700</v>
      </c>
      <c r="D36" s="16">
        <v>0</v>
      </c>
      <c r="E36" s="16">
        <f t="shared" ca="1" si="0"/>
        <v>-848700</v>
      </c>
      <c r="F36" s="16">
        <v>0</v>
      </c>
      <c r="G36" s="17">
        <f t="shared" ca="1" si="1"/>
        <v>0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41</v>
      </c>
      <c r="C37" s="12">
        <v>169900</v>
      </c>
      <c r="D37" s="12">
        <v>0</v>
      </c>
      <c r="E37" s="12">
        <f t="shared" ca="1" si="0"/>
        <v>-169900</v>
      </c>
      <c r="F37" s="12">
        <v>0</v>
      </c>
      <c r="G37" s="13">
        <f t="shared" ca="1" si="1"/>
        <v>0</v>
      </c>
      <c r="H37" s="3"/>
    </row>
    <row r="38" spans="1:8" ht="45" outlineLevel="2" x14ac:dyDescent="0.25">
      <c r="A38" s="14"/>
      <c r="B38" s="15" t="s">
        <v>42</v>
      </c>
      <c r="C38" s="16">
        <v>169900</v>
      </c>
      <c r="D38" s="16">
        <v>0</v>
      </c>
      <c r="E38" s="16">
        <f t="shared" ca="1" si="0"/>
        <v>-169900</v>
      </c>
      <c r="F38" s="16">
        <v>0</v>
      </c>
      <c r="G38" s="17">
        <f t="shared" ca="1" si="1"/>
        <v>0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89</v>
      </c>
      <c r="C39" s="12">
        <v>84800</v>
      </c>
      <c r="D39" s="12">
        <v>0</v>
      </c>
      <c r="E39" s="12">
        <f t="shared" ca="1" si="0"/>
        <v>-84800</v>
      </c>
      <c r="F39" s="12">
        <v>0</v>
      </c>
      <c r="G39" s="13">
        <f t="shared" ca="1" si="1"/>
        <v>0</v>
      </c>
      <c r="H39" s="3"/>
    </row>
    <row r="40" spans="1:8" ht="45" outlineLevel="2" x14ac:dyDescent="0.25">
      <c r="A40" s="14"/>
      <c r="B40" s="15" t="s">
        <v>90</v>
      </c>
      <c r="C40" s="16">
        <v>84800</v>
      </c>
      <c r="D40" s="16">
        <v>0</v>
      </c>
      <c r="E40" s="16">
        <f t="shared" ca="1" si="0"/>
        <v>-84800</v>
      </c>
      <c r="F40" s="16">
        <v>0</v>
      </c>
      <c r="G40" s="17">
        <f t="shared" ca="1" si="1"/>
        <v>0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43</v>
      </c>
      <c r="C41" s="12">
        <v>84800</v>
      </c>
      <c r="D41" s="12">
        <v>0</v>
      </c>
      <c r="E41" s="12">
        <f t="shared" ref="E41:E63" ca="1" si="2">INDIRECT("R[0]C[-1]", FALSE)-INDIRECT("R[0]C[-2]", FALSE)</f>
        <v>-84800</v>
      </c>
      <c r="F41" s="12">
        <v>0</v>
      </c>
      <c r="G41" s="13">
        <f t="shared" ref="G41:G63" ca="1" si="3">IF(INDIRECT("R[0]C[-3]", FALSE)=0,0,ROUND(INDIRECT("R[0]C[-1]", FALSE)/INDIRECT("R[0]C[-3]", FALSE),4))</f>
        <v>0</v>
      </c>
      <c r="H41" s="3"/>
    </row>
    <row r="42" spans="1:8" ht="45" outlineLevel="2" x14ac:dyDescent="0.25">
      <c r="A42" s="14"/>
      <c r="B42" s="15" t="s">
        <v>44</v>
      </c>
      <c r="C42" s="16">
        <v>84800</v>
      </c>
      <c r="D42" s="16">
        <v>0</v>
      </c>
      <c r="E42" s="16">
        <f t="shared" ca="1" si="2"/>
        <v>-84800</v>
      </c>
      <c r="F42" s="16">
        <v>0</v>
      </c>
      <c r="G42" s="17">
        <f t="shared" ca="1" si="3"/>
        <v>0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45</v>
      </c>
      <c r="C43" s="12">
        <v>84800</v>
      </c>
      <c r="D43" s="12">
        <v>0</v>
      </c>
      <c r="E43" s="12">
        <f t="shared" ca="1" si="2"/>
        <v>-84800</v>
      </c>
      <c r="F43" s="12">
        <v>0</v>
      </c>
      <c r="G43" s="13">
        <f t="shared" ca="1" si="3"/>
        <v>0</v>
      </c>
      <c r="H43" s="3"/>
    </row>
    <row r="44" spans="1:8" ht="45" outlineLevel="2" x14ac:dyDescent="0.25">
      <c r="A44" s="14"/>
      <c r="B44" s="15" t="s">
        <v>46</v>
      </c>
      <c r="C44" s="16">
        <v>84800</v>
      </c>
      <c r="D44" s="16">
        <v>0</v>
      </c>
      <c r="E44" s="16">
        <f t="shared" ca="1" si="2"/>
        <v>-84800</v>
      </c>
      <c r="F44" s="16">
        <v>0</v>
      </c>
      <c r="G44" s="17">
        <f t="shared" ca="1" si="3"/>
        <v>0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69</v>
      </c>
      <c r="C45" s="12">
        <v>84800</v>
      </c>
      <c r="D45" s="12">
        <v>0</v>
      </c>
      <c r="E45" s="12">
        <f t="shared" ca="1" si="2"/>
        <v>-84800</v>
      </c>
      <c r="F45" s="12">
        <v>0</v>
      </c>
      <c r="G45" s="13">
        <f t="shared" ca="1" si="3"/>
        <v>0</v>
      </c>
      <c r="H45" s="3"/>
    </row>
    <row r="46" spans="1:8" ht="45" outlineLevel="2" x14ac:dyDescent="0.25">
      <c r="A46" s="14"/>
      <c r="B46" s="15" t="s">
        <v>70</v>
      </c>
      <c r="C46" s="16">
        <v>84800</v>
      </c>
      <c r="D46" s="16">
        <v>0</v>
      </c>
      <c r="E46" s="16">
        <f t="shared" ca="1" si="2"/>
        <v>-84800</v>
      </c>
      <c r="F46" s="16">
        <v>0</v>
      </c>
      <c r="G46" s="17">
        <f t="shared" ca="1" si="3"/>
        <v>0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47</v>
      </c>
      <c r="C47" s="12">
        <v>84800</v>
      </c>
      <c r="D47" s="12">
        <v>0</v>
      </c>
      <c r="E47" s="12">
        <f t="shared" ca="1" si="2"/>
        <v>-84800</v>
      </c>
      <c r="F47" s="12">
        <v>0</v>
      </c>
      <c r="G47" s="13">
        <f t="shared" ca="1" si="3"/>
        <v>0</v>
      </c>
      <c r="H47" s="3"/>
    </row>
    <row r="48" spans="1:8" ht="45" outlineLevel="2" x14ac:dyDescent="0.25">
      <c r="A48" s="14"/>
      <c r="B48" s="15" t="s">
        <v>48</v>
      </c>
      <c r="C48" s="16">
        <v>84800</v>
      </c>
      <c r="D48" s="16">
        <v>0</v>
      </c>
      <c r="E48" s="16">
        <f t="shared" ca="1" si="2"/>
        <v>-84800</v>
      </c>
      <c r="F48" s="16">
        <v>0</v>
      </c>
      <c r="G48" s="17">
        <f t="shared" ca="1" si="3"/>
        <v>0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49</v>
      </c>
      <c r="C49" s="12">
        <v>3479600</v>
      </c>
      <c r="D49" s="12">
        <v>0</v>
      </c>
      <c r="E49" s="12">
        <f t="shared" ca="1" si="2"/>
        <v>-3479600</v>
      </c>
      <c r="F49" s="12">
        <v>0</v>
      </c>
      <c r="G49" s="13">
        <f t="shared" ca="1" si="3"/>
        <v>0</v>
      </c>
      <c r="H49" s="3"/>
    </row>
    <row r="50" spans="1:8" ht="30" outlineLevel="2" x14ac:dyDescent="0.25">
      <c r="A50" s="14"/>
      <c r="B50" s="15" t="s">
        <v>50</v>
      </c>
      <c r="C50" s="16">
        <v>3479600</v>
      </c>
      <c r="D50" s="16">
        <v>0</v>
      </c>
      <c r="E50" s="16">
        <f t="shared" ca="1" si="2"/>
        <v>-3479600</v>
      </c>
      <c r="F50" s="16">
        <v>0</v>
      </c>
      <c r="G50" s="17">
        <f t="shared" ca="1" si="3"/>
        <v>0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51</v>
      </c>
      <c r="C51" s="12">
        <v>1018500</v>
      </c>
      <c r="D51" s="12">
        <v>0</v>
      </c>
      <c r="E51" s="12">
        <f t="shared" ca="1" si="2"/>
        <v>-1018500</v>
      </c>
      <c r="F51" s="12">
        <v>0</v>
      </c>
      <c r="G51" s="13">
        <f t="shared" ca="1" si="3"/>
        <v>0</v>
      </c>
      <c r="H51" s="3"/>
    </row>
    <row r="52" spans="1:8" ht="45" outlineLevel="2" x14ac:dyDescent="0.25">
      <c r="A52" s="14"/>
      <c r="B52" s="15" t="s">
        <v>52</v>
      </c>
      <c r="C52" s="16">
        <v>1018500</v>
      </c>
      <c r="D52" s="16">
        <v>0</v>
      </c>
      <c r="E52" s="16">
        <f t="shared" ca="1" si="2"/>
        <v>-1018500</v>
      </c>
      <c r="F52" s="16">
        <v>0</v>
      </c>
      <c r="G52" s="17">
        <f t="shared" ca="1" si="3"/>
        <v>0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53</v>
      </c>
      <c r="C53" s="12">
        <v>424300</v>
      </c>
      <c r="D53" s="12">
        <v>0</v>
      </c>
      <c r="E53" s="12">
        <f t="shared" ca="1" si="2"/>
        <v>-424300</v>
      </c>
      <c r="F53" s="12">
        <v>0</v>
      </c>
      <c r="G53" s="13">
        <f t="shared" ca="1" si="3"/>
        <v>0</v>
      </c>
      <c r="H53" s="3"/>
    </row>
    <row r="54" spans="1:8" ht="45" outlineLevel="2" x14ac:dyDescent="0.25">
      <c r="A54" s="14"/>
      <c r="B54" s="15" t="s">
        <v>54</v>
      </c>
      <c r="C54" s="16">
        <v>424300</v>
      </c>
      <c r="D54" s="16">
        <v>0</v>
      </c>
      <c r="E54" s="16">
        <f t="shared" ca="1" si="2"/>
        <v>-424300</v>
      </c>
      <c r="F54" s="16">
        <v>0</v>
      </c>
      <c r="G54" s="17">
        <f t="shared" ca="1" si="3"/>
        <v>0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55</v>
      </c>
      <c r="C55" s="12">
        <v>339500</v>
      </c>
      <c r="D55" s="12">
        <v>0</v>
      </c>
      <c r="E55" s="12">
        <f t="shared" ca="1" si="2"/>
        <v>-339500</v>
      </c>
      <c r="F55" s="12">
        <v>0</v>
      </c>
      <c r="G55" s="13">
        <f t="shared" ca="1" si="3"/>
        <v>0</v>
      </c>
      <c r="H55" s="3"/>
    </row>
    <row r="56" spans="1:8" ht="45" outlineLevel="2" x14ac:dyDescent="0.25">
      <c r="A56" s="14"/>
      <c r="B56" s="15" t="s">
        <v>56</v>
      </c>
      <c r="C56" s="16">
        <v>339500</v>
      </c>
      <c r="D56" s="16">
        <v>0</v>
      </c>
      <c r="E56" s="16">
        <f t="shared" ca="1" si="2"/>
        <v>-339500</v>
      </c>
      <c r="F56" s="16">
        <v>0</v>
      </c>
      <c r="G56" s="17">
        <f t="shared" ca="1" si="3"/>
        <v>0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57</v>
      </c>
      <c r="C57" s="12">
        <v>933600</v>
      </c>
      <c r="D57" s="12">
        <v>0</v>
      </c>
      <c r="E57" s="12">
        <f t="shared" ca="1" si="2"/>
        <v>-933600</v>
      </c>
      <c r="F57" s="12">
        <v>0</v>
      </c>
      <c r="G57" s="13">
        <f t="shared" ca="1" si="3"/>
        <v>0</v>
      </c>
      <c r="H57" s="3"/>
    </row>
    <row r="58" spans="1:8" ht="45" outlineLevel="2" x14ac:dyDescent="0.25">
      <c r="A58" s="14"/>
      <c r="B58" s="15" t="s">
        <v>58</v>
      </c>
      <c r="C58" s="16">
        <v>933600</v>
      </c>
      <c r="D58" s="16">
        <v>0</v>
      </c>
      <c r="E58" s="16">
        <f t="shared" ca="1" si="2"/>
        <v>-933600</v>
      </c>
      <c r="F58" s="16">
        <v>0</v>
      </c>
      <c r="G58" s="17">
        <f t="shared" ca="1" si="3"/>
        <v>0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59</v>
      </c>
      <c r="C59" s="12">
        <v>763800</v>
      </c>
      <c r="D59" s="12">
        <v>0</v>
      </c>
      <c r="E59" s="12">
        <f t="shared" ca="1" si="2"/>
        <v>-763800</v>
      </c>
      <c r="F59" s="12">
        <v>0</v>
      </c>
      <c r="G59" s="13">
        <f t="shared" ca="1" si="3"/>
        <v>0</v>
      </c>
      <c r="H59" s="3"/>
    </row>
    <row r="60" spans="1:8" ht="45" outlineLevel="2" x14ac:dyDescent="0.25">
      <c r="A60" s="14"/>
      <c r="B60" s="15" t="s">
        <v>60</v>
      </c>
      <c r="C60" s="16">
        <v>763800</v>
      </c>
      <c r="D60" s="16">
        <v>0</v>
      </c>
      <c r="E60" s="16">
        <f t="shared" ca="1" si="2"/>
        <v>-763800</v>
      </c>
      <c r="F60" s="16">
        <v>0</v>
      </c>
      <c r="G60" s="17">
        <f t="shared" ca="1" si="3"/>
        <v>0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61</v>
      </c>
      <c r="C61" s="12">
        <v>763800</v>
      </c>
      <c r="D61" s="12">
        <v>0</v>
      </c>
      <c r="E61" s="12">
        <f t="shared" ca="1" si="2"/>
        <v>-763800</v>
      </c>
      <c r="F61" s="12">
        <v>0</v>
      </c>
      <c r="G61" s="13">
        <f t="shared" ca="1" si="3"/>
        <v>0</v>
      </c>
      <c r="H61" s="3"/>
    </row>
    <row r="62" spans="1:8" ht="45" outlineLevel="2" x14ac:dyDescent="0.25">
      <c r="A62" s="14"/>
      <c r="B62" s="15" t="s">
        <v>62</v>
      </c>
      <c r="C62" s="16">
        <v>763800</v>
      </c>
      <c r="D62" s="16">
        <v>0</v>
      </c>
      <c r="E62" s="16">
        <f t="shared" ca="1" si="2"/>
        <v>-763800</v>
      </c>
      <c r="F62" s="16">
        <v>0</v>
      </c>
      <c r="G62" s="17">
        <f t="shared" ca="1" si="3"/>
        <v>0</v>
      </c>
      <c r="H62" s="3"/>
    </row>
    <row r="63" spans="1:8" ht="15" customHeight="1" x14ac:dyDescent="0.25">
      <c r="A63" s="55" t="s">
        <v>63</v>
      </c>
      <c r="B63" s="56"/>
      <c r="C63" s="18">
        <v>11457500</v>
      </c>
      <c r="D63" s="18">
        <v>0</v>
      </c>
      <c r="E63" s="19">
        <f t="shared" ca="1" si="2"/>
        <v>-11457500</v>
      </c>
      <c r="F63" s="19">
        <v>0</v>
      </c>
      <c r="G63" s="20">
        <f t="shared" ca="1" si="3"/>
        <v>0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opLeftCell="A25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101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27</v>
      </c>
      <c r="C9" s="12">
        <v>0</v>
      </c>
      <c r="D9" s="12">
        <v>0</v>
      </c>
      <c r="E9" s="12">
        <f t="shared" ref="E9:E31" ca="1" si="0">INDIRECT("R[0]C[-1]", FALSE)-INDIRECT("R[0]C[-2]", FALSE)</f>
        <v>0</v>
      </c>
      <c r="F9" s="12">
        <v>0</v>
      </c>
      <c r="G9" s="13">
        <f t="shared" ref="G9:G31" ca="1" si="1">IF(INDIRECT("R[0]C[-3]", FALSE)=0,0,ROUND(INDIRECT("R[0]C[-1]", FALSE)/INDIRECT("R[0]C[-3]", FALSE),4))</f>
        <v>0</v>
      </c>
      <c r="H9" s="3"/>
    </row>
    <row r="10" spans="1:8" ht="45" outlineLevel="2" x14ac:dyDescent="0.25">
      <c r="A10" s="14"/>
      <c r="B10" s="15" t="s">
        <v>28</v>
      </c>
      <c r="C10" s="16">
        <v>0</v>
      </c>
      <c r="D10" s="16">
        <v>0</v>
      </c>
      <c r="E10" s="16">
        <f t="shared" ca="1" si="0"/>
        <v>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87</v>
      </c>
      <c r="C11" s="12">
        <v>622729.74</v>
      </c>
      <c r="D11" s="12">
        <v>0</v>
      </c>
      <c r="E11" s="12">
        <f t="shared" ca="1" si="0"/>
        <v>-622729.74</v>
      </c>
      <c r="F11" s="12">
        <v>0</v>
      </c>
      <c r="G11" s="13">
        <f t="shared" ca="1" si="1"/>
        <v>0</v>
      </c>
      <c r="H11" s="3"/>
    </row>
    <row r="12" spans="1:8" ht="45" outlineLevel="2" x14ac:dyDescent="0.25">
      <c r="A12" s="14"/>
      <c r="B12" s="15" t="s">
        <v>88</v>
      </c>
      <c r="C12" s="16">
        <v>622729.74</v>
      </c>
      <c r="D12" s="16">
        <v>0</v>
      </c>
      <c r="E12" s="16">
        <f t="shared" ca="1" si="0"/>
        <v>-622729.74</v>
      </c>
      <c r="F12" s="16">
        <v>0</v>
      </c>
      <c r="G12" s="17">
        <f t="shared" ca="1" si="1"/>
        <v>0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31</v>
      </c>
      <c r="C13" s="12">
        <v>0</v>
      </c>
      <c r="D13" s="12">
        <v>0</v>
      </c>
      <c r="E13" s="12">
        <f t="shared" ca="1" si="0"/>
        <v>0</v>
      </c>
      <c r="F13" s="12">
        <v>0</v>
      </c>
      <c r="G13" s="13">
        <f t="shared" ca="1" si="1"/>
        <v>0</v>
      </c>
      <c r="H13" s="3"/>
    </row>
    <row r="14" spans="1:8" ht="45" outlineLevel="2" x14ac:dyDescent="0.25">
      <c r="A14" s="14"/>
      <c r="B14" s="15" t="s">
        <v>32</v>
      </c>
      <c r="C14" s="16">
        <v>0</v>
      </c>
      <c r="D14" s="16">
        <v>0</v>
      </c>
      <c r="E14" s="16">
        <f t="shared" ca="1" si="0"/>
        <v>0</v>
      </c>
      <c r="F14" s="16">
        <v>0</v>
      </c>
      <c r="G14" s="17">
        <f t="shared" ca="1" si="1"/>
        <v>0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33</v>
      </c>
      <c r="C15" s="12">
        <v>402335.06</v>
      </c>
      <c r="D15" s="12">
        <v>402335.06</v>
      </c>
      <c r="E15" s="12">
        <f t="shared" ca="1" si="0"/>
        <v>0</v>
      </c>
      <c r="F15" s="12">
        <v>402335.06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34</v>
      </c>
      <c r="C16" s="16">
        <v>402335.06</v>
      </c>
      <c r="D16" s="16">
        <v>402335.06</v>
      </c>
      <c r="E16" s="16">
        <f t="shared" ca="1" si="0"/>
        <v>0</v>
      </c>
      <c r="F16" s="16">
        <v>402335.06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35</v>
      </c>
      <c r="C17" s="12">
        <v>1835455.71</v>
      </c>
      <c r="D17" s="12">
        <v>1025390.65</v>
      </c>
      <c r="E17" s="12">
        <f t="shared" ca="1" si="0"/>
        <v>-810065.05999999994</v>
      </c>
      <c r="F17" s="12">
        <v>1025390.65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36</v>
      </c>
      <c r="C18" s="16">
        <v>1835455.71</v>
      </c>
      <c r="D18" s="16">
        <v>1025390.65</v>
      </c>
      <c r="E18" s="16">
        <f t="shared" ca="1" si="0"/>
        <v>-810065.05999999994</v>
      </c>
      <c r="F18" s="16">
        <v>1025390.65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39</v>
      </c>
      <c r="C19" s="12">
        <v>0</v>
      </c>
      <c r="D19" s="12">
        <v>0</v>
      </c>
      <c r="E19" s="12">
        <f t="shared" ca="1" si="0"/>
        <v>0</v>
      </c>
      <c r="F19" s="12">
        <v>0</v>
      </c>
      <c r="G19" s="13">
        <f t="shared" ca="1" si="1"/>
        <v>0</v>
      </c>
      <c r="H19" s="3"/>
    </row>
    <row r="20" spans="1:8" ht="45" outlineLevel="2" x14ac:dyDescent="0.25">
      <c r="A20" s="14"/>
      <c r="B20" s="15" t="s">
        <v>40</v>
      </c>
      <c r="C20" s="16">
        <v>0</v>
      </c>
      <c r="D20" s="16">
        <v>0</v>
      </c>
      <c r="E20" s="16">
        <f t="shared" ca="1" si="0"/>
        <v>0</v>
      </c>
      <c r="F20" s="16">
        <v>0</v>
      </c>
      <c r="G20" s="17">
        <f t="shared" ca="1" si="1"/>
        <v>0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69</v>
      </c>
      <c r="C21" s="12">
        <v>0</v>
      </c>
      <c r="D21" s="12">
        <v>0</v>
      </c>
      <c r="E21" s="12">
        <f t="shared" ca="1" si="0"/>
        <v>0</v>
      </c>
      <c r="F21" s="12">
        <v>0</v>
      </c>
      <c r="G21" s="13">
        <f t="shared" ca="1" si="1"/>
        <v>0</v>
      </c>
      <c r="H21" s="3"/>
    </row>
    <row r="22" spans="1:8" ht="45" outlineLevel="2" x14ac:dyDescent="0.25">
      <c r="A22" s="14"/>
      <c r="B22" s="15" t="s">
        <v>70</v>
      </c>
      <c r="C22" s="16">
        <v>0</v>
      </c>
      <c r="D22" s="16">
        <v>0</v>
      </c>
      <c r="E22" s="16">
        <f t="shared" ca="1" si="0"/>
        <v>0</v>
      </c>
      <c r="F22" s="16">
        <v>0</v>
      </c>
      <c r="G22" s="17">
        <f t="shared" ca="1" si="1"/>
        <v>0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49</v>
      </c>
      <c r="C23" s="12">
        <v>0</v>
      </c>
      <c r="D23" s="12">
        <v>0</v>
      </c>
      <c r="E23" s="12">
        <f t="shared" ca="1" si="0"/>
        <v>0</v>
      </c>
      <c r="F23" s="12">
        <v>0</v>
      </c>
      <c r="G23" s="13">
        <f t="shared" ca="1" si="1"/>
        <v>0</v>
      </c>
      <c r="H23" s="3"/>
    </row>
    <row r="24" spans="1:8" ht="30" outlineLevel="2" x14ac:dyDescent="0.25">
      <c r="A24" s="14"/>
      <c r="B24" s="15" t="s">
        <v>50</v>
      </c>
      <c r="C24" s="16">
        <v>0</v>
      </c>
      <c r="D24" s="16">
        <v>0</v>
      </c>
      <c r="E24" s="16">
        <f t="shared" ca="1" si="0"/>
        <v>0</v>
      </c>
      <c r="F24" s="16">
        <v>0</v>
      </c>
      <c r="G24" s="17">
        <f t="shared" ca="1" si="1"/>
        <v>0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51</v>
      </c>
      <c r="C25" s="12">
        <v>0</v>
      </c>
      <c r="D25" s="12">
        <v>4340690</v>
      </c>
      <c r="E25" s="12">
        <f t="shared" ca="1" si="0"/>
        <v>4340690</v>
      </c>
      <c r="F25" s="12">
        <v>4340690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52</v>
      </c>
      <c r="C26" s="16">
        <v>0</v>
      </c>
      <c r="D26" s="16">
        <v>4340690</v>
      </c>
      <c r="E26" s="16">
        <f t="shared" ca="1" si="0"/>
        <v>4340690</v>
      </c>
      <c r="F26" s="16">
        <v>4340690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59</v>
      </c>
      <c r="C27" s="12">
        <v>0</v>
      </c>
      <c r="D27" s="12">
        <v>0</v>
      </c>
      <c r="E27" s="12">
        <f t="shared" ca="1" si="0"/>
        <v>0</v>
      </c>
      <c r="F27" s="12">
        <v>0</v>
      </c>
      <c r="G27" s="13">
        <f t="shared" ca="1" si="1"/>
        <v>0</v>
      </c>
      <c r="H27" s="3"/>
    </row>
    <row r="28" spans="1:8" ht="45" outlineLevel="2" x14ac:dyDescent="0.25">
      <c r="A28" s="14"/>
      <c r="B28" s="15" t="s">
        <v>60</v>
      </c>
      <c r="C28" s="16">
        <v>0</v>
      </c>
      <c r="D28" s="16">
        <v>0</v>
      </c>
      <c r="E28" s="16">
        <f t="shared" ca="1" si="0"/>
        <v>0</v>
      </c>
      <c r="F28" s="16">
        <v>0</v>
      </c>
      <c r="G28" s="17">
        <f t="shared" ca="1" si="1"/>
        <v>0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61</v>
      </c>
      <c r="C29" s="12">
        <v>4771268.0999999996</v>
      </c>
      <c r="D29" s="12">
        <v>4771268.0999999996</v>
      </c>
      <c r="E29" s="12">
        <f t="shared" ca="1" si="0"/>
        <v>0</v>
      </c>
      <c r="F29" s="12">
        <v>4771268.0999999996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62</v>
      </c>
      <c r="C30" s="16">
        <v>4771268.0999999996</v>
      </c>
      <c r="D30" s="16">
        <v>4771268.0999999996</v>
      </c>
      <c r="E30" s="16">
        <f t="shared" ca="1" si="0"/>
        <v>0</v>
      </c>
      <c r="F30" s="16">
        <v>4771268.0999999996</v>
      </c>
      <c r="G30" s="17">
        <f t="shared" ca="1" si="1"/>
        <v>1</v>
      </c>
      <c r="H30" s="3"/>
    </row>
    <row r="31" spans="1:8" ht="15" customHeight="1" x14ac:dyDescent="0.25">
      <c r="A31" s="55" t="s">
        <v>63</v>
      </c>
      <c r="B31" s="56"/>
      <c r="C31" s="18">
        <v>7631788.6100000003</v>
      </c>
      <c r="D31" s="18">
        <v>10539683.810000001</v>
      </c>
      <c r="E31" s="19">
        <f t="shared" ca="1" si="0"/>
        <v>2907895.2</v>
      </c>
      <c r="F31" s="19">
        <v>10539683.810000001</v>
      </c>
      <c r="G31" s="20">
        <f t="shared" ca="1" si="1"/>
        <v>1</v>
      </c>
      <c r="H31" s="3"/>
    </row>
  </sheetData>
  <mergeCells count="9">
    <mergeCell ref="A31:B3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102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20.25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33</v>
      </c>
      <c r="C9" s="12">
        <v>7273614.46</v>
      </c>
      <c r="D9" s="12">
        <v>6767934.7800000003</v>
      </c>
      <c r="E9" s="12">
        <f t="shared" ref="E9:E21" ca="1" si="0">INDIRECT("R[0]C[-1]", FALSE)-INDIRECT("R[0]C[-2]", FALSE)</f>
        <v>-505679.6799999997</v>
      </c>
      <c r="F9" s="12">
        <v>6767934.7800000003</v>
      </c>
      <c r="G9" s="13">
        <f t="shared" ref="G9:G21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34</v>
      </c>
      <c r="C10" s="16">
        <v>7273614.46</v>
      </c>
      <c r="D10" s="16">
        <v>6767934.7800000003</v>
      </c>
      <c r="E10" s="16">
        <f t="shared" ca="1" si="0"/>
        <v>-505679.6799999997</v>
      </c>
      <c r="F10" s="16">
        <v>6767934.7800000003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35</v>
      </c>
      <c r="C11" s="12">
        <v>29920168.68</v>
      </c>
      <c r="D11" s="12">
        <v>25932831.420000002</v>
      </c>
      <c r="E11" s="12">
        <f t="shared" ca="1" si="0"/>
        <v>-3987337.2599999979</v>
      </c>
      <c r="F11" s="12">
        <v>25932831.41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36</v>
      </c>
      <c r="C12" s="16">
        <v>29920168.68</v>
      </c>
      <c r="D12" s="16">
        <v>25932831.420000002</v>
      </c>
      <c r="E12" s="16">
        <f t="shared" ca="1" si="0"/>
        <v>-3987337.2599999979</v>
      </c>
      <c r="F12" s="16">
        <v>25932831.41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69</v>
      </c>
      <c r="C13" s="12">
        <v>0</v>
      </c>
      <c r="D13" s="12">
        <v>0</v>
      </c>
      <c r="E13" s="12">
        <f t="shared" ca="1" si="0"/>
        <v>0</v>
      </c>
      <c r="F13" s="12">
        <v>0</v>
      </c>
      <c r="G13" s="13">
        <f t="shared" ca="1" si="1"/>
        <v>0</v>
      </c>
      <c r="H13" s="3"/>
    </row>
    <row r="14" spans="1:8" ht="45" outlineLevel="2" x14ac:dyDescent="0.25">
      <c r="A14" s="14"/>
      <c r="B14" s="15" t="s">
        <v>70</v>
      </c>
      <c r="C14" s="16">
        <v>0</v>
      </c>
      <c r="D14" s="16">
        <v>0</v>
      </c>
      <c r="E14" s="16">
        <f t="shared" ca="1" si="0"/>
        <v>0</v>
      </c>
      <c r="F14" s="16">
        <v>0</v>
      </c>
      <c r="G14" s="17">
        <f t="shared" ca="1" si="1"/>
        <v>0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49</v>
      </c>
      <c r="C15" s="12">
        <v>0</v>
      </c>
      <c r="D15" s="12">
        <v>0</v>
      </c>
      <c r="E15" s="12">
        <f t="shared" ca="1" si="0"/>
        <v>0</v>
      </c>
      <c r="F15" s="12">
        <v>0</v>
      </c>
      <c r="G15" s="13">
        <f t="shared" ca="1" si="1"/>
        <v>0</v>
      </c>
      <c r="H15" s="3"/>
    </row>
    <row r="16" spans="1:8" ht="30" outlineLevel="2" x14ac:dyDescent="0.25">
      <c r="A16" s="14"/>
      <c r="B16" s="15" t="s">
        <v>50</v>
      </c>
      <c r="C16" s="16">
        <v>0</v>
      </c>
      <c r="D16" s="16">
        <v>0</v>
      </c>
      <c r="E16" s="16">
        <f t="shared" ca="1" si="0"/>
        <v>0</v>
      </c>
      <c r="F16" s="16">
        <v>0</v>
      </c>
      <c r="G16" s="17">
        <f t="shared" ca="1" si="1"/>
        <v>0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51</v>
      </c>
      <c r="C17" s="12">
        <v>0</v>
      </c>
      <c r="D17" s="12">
        <v>5659310.4299999997</v>
      </c>
      <c r="E17" s="12">
        <f t="shared" ca="1" si="0"/>
        <v>5659310.4299999997</v>
      </c>
      <c r="F17" s="12">
        <v>5659310.4299999997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52</v>
      </c>
      <c r="C18" s="16">
        <v>0</v>
      </c>
      <c r="D18" s="16">
        <v>5659310.4299999997</v>
      </c>
      <c r="E18" s="16">
        <f t="shared" ca="1" si="0"/>
        <v>5659310.4299999997</v>
      </c>
      <c r="F18" s="16">
        <v>5659310.4299999997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61</v>
      </c>
      <c r="C19" s="12">
        <v>37588614.469999999</v>
      </c>
      <c r="D19" s="12">
        <v>37588614.469999999</v>
      </c>
      <c r="E19" s="12">
        <f t="shared" ca="1" si="0"/>
        <v>0</v>
      </c>
      <c r="F19" s="12">
        <v>37588614.469999999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62</v>
      </c>
      <c r="C20" s="16">
        <v>37588614.469999999</v>
      </c>
      <c r="D20" s="16">
        <v>37588614.469999999</v>
      </c>
      <c r="E20" s="16">
        <f t="shared" ca="1" si="0"/>
        <v>0</v>
      </c>
      <c r="F20" s="16">
        <v>37588614.469999999</v>
      </c>
      <c r="G20" s="17">
        <f t="shared" ca="1" si="1"/>
        <v>1</v>
      </c>
      <c r="H20" s="3"/>
    </row>
    <row r="21" spans="1:8" ht="15" customHeight="1" x14ac:dyDescent="0.25">
      <c r="A21" s="55" t="s">
        <v>63</v>
      </c>
      <c r="B21" s="56"/>
      <c r="C21" s="18">
        <v>74782397.609999999</v>
      </c>
      <c r="D21" s="18">
        <v>75948691.099999994</v>
      </c>
      <c r="E21" s="19">
        <f t="shared" ca="1" si="0"/>
        <v>1166293.4899999946</v>
      </c>
      <c r="F21" s="19">
        <v>75948691.090000004</v>
      </c>
      <c r="G21" s="20">
        <f t="shared" ca="1" si="1"/>
        <v>1</v>
      </c>
      <c r="H21" s="3"/>
    </row>
  </sheetData>
  <mergeCells count="9">
    <mergeCell ref="A21:B2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13"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103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19</v>
      </c>
      <c r="C9" s="12">
        <v>0</v>
      </c>
      <c r="D9" s="12">
        <v>116782</v>
      </c>
      <c r="E9" s="12">
        <f t="shared" ref="E9:E21" ca="1" si="0">INDIRECT("R[0]C[-1]", FALSE)-INDIRECT("R[0]C[-2]", FALSE)</f>
        <v>116782</v>
      </c>
      <c r="F9" s="12">
        <v>116782</v>
      </c>
      <c r="G9" s="13">
        <f t="shared" ref="G9:G21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20</v>
      </c>
      <c r="C10" s="16">
        <v>0</v>
      </c>
      <c r="D10" s="16">
        <v>116782</v>
      </c>
      <c r="E10" s="16">
        <f t="shared" ca="1" si="0"/>
        <v>116782</v>
      </c>
      <c r="F10" s="16">
        <v>116782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27</v>
      </c>
      <c r="C11" s="12">
        <v>0</v>
      </c>
      <c r="D11" s="12">
        <v>500000</v>
      </c>
      <c r="E11" s="12">
        <f t="shared" ca="1" si="0"/>
        <v>500000</v>
      </c>
      <c r="F11" s="12">
        <v>500000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28</v>
      </c>
      <c r="C12" s="16">
        <v>0</v>
      </c>
      <c r="D12" s="16">
        <v>500000</v>
      </c>
      <c r="E12" s="16">
        <f t="shared" ca="1" si="0"/>
        <v>500000</v>
      </c>
      <c r="F12" s="16">
        <v>500000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31</v>
      </c>
      <c r="C13" s="12">
        <v>0</v>
      </c>
      <c r="D13" s="12">
        <v>20000</v>
      </c>
      <c r="E13" s="12">
        <f t="shared" ca="1" si="0"/>
        <v>20000</v>
      </c>
      <c r="F13" s="12">
        <v>19955.099999999999</v>
      </c>
      <c r="G13" s="13">
        <f t="shared" ca="1" si="1"/>
        <v>0.99780000000000002</v>
      </c>
      <c r="H13" s="3"/>
    </row>
    <row r="14" spans="1:8" ht="45" outlineLevel="2" x14ac:dyDescent="0.25">
      <c r="A14" s="14"/>
      <c r="B14" s="15" t="s">
        <v>32</v>
      </c>
      <c r="C14" s="16">
        <v>0</v>
      </c>
      <c r="D14" s="16">
        <v>20000</v>
      </c>
      <c r="E14" s="16">
        <f t="shared" ca="1" si="0"/>
        <v>20000</v>
      </c>
      <c r="F14" s="16">
        <v>19955.099999999999</v>
      </c>
      <c r="G14" s="17">
        <f t="shared" ca="1" si="1"/>
        <v>0.99780000000000002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35</v>
      </c>
      <c r="C15" s="12">
        <v>0</v>
      </c>
      <c r="D15" s="12">
        <v>196167</v>
      </c>
      <c r="E15" s="12">
        <f t="shared" ca="1" si="0"/>
        <v>196167</v>
      </c>
      <c r="F15" s="12">
        <v>196167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36</v>
      </c>
      <c r="C16" s="16">
        <v>0</v>
      </c>
      <c r="D16" s="16">
        <v>196167</v>
      </c>
      <c r="E16" s="16">
        <f t="shared" ca="1" si="0"/>
        <v>196167</v>
      </c>
      <c r="F16" s="16">
        <v>196167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51</v>
      </c>
      <c r="C17" s="12">
        <v>0</v>
      </c>
      <c r="D17" s="12">
        <v>200000</v>
      </c>
      <c r="E17" s="12">
        <f t="shared" ca="1" si="0"/>
        <v>200000</v>
      </c>
      <c r="F17" s="12">
        <v>200000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52</v>
      </c>
      <c r="C18" s="16">
        <v>0</v>
      </c>
      <c r="D18" s="16">
        <v>200000</v>
      </c>
      <c r="E18" s="16">
        <f t="shared" ca="1" si="0"/>
        <v>200000</v>
      </c>
      <c r="F18" s="16">
        <v>200000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57</v>
      </c>
      <c r="C19" s="12">
        <v>0</v>
      </c>
      <c r="D19" s="12">
        <v>295000</v>
      </c>
      <c r="E19" s="12">
        <f t="shared" ca="1" si="0"/>
        <v>295000</v>
      </c>
      <c r="F19" s="12">
        <v>295000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58</v>
      </c>
      <c r="C20" s="16">
        <v>0</v>
      </c>
      <c r="D20" s="16">
        <v>295000</v>
      </c>
      <c r="E20" s="16">
        <f t="shared" ca="1" si="0"/>
        <v>295000</v>
      </c>
      <c r="F20" s="16">
        <v>295000</v>
      </c>
      <c r="G20" s="17">
        <f t="shared" ca="1" si="1"/>
        <v>1</v>
      </c>
      <c r="H20" s="3"/>
    </row>
    <row r="21" spans="1:8" ht="15" customHeight="1" x14ac:dyDescent="0.25">
      <c r="A21" s="55" t="s">
        <v>63</v>
      </c>
      <c r="B21" s="56"/>
      <c r="C21" s="18">
        <v>0</v>
      </c>
      <c r="D21" s="18">
        <v>1327949</v>
      </c>
      <c r="E21" s="19">
        <f t="shared" ca="1" si="0"/>
        <v>1327949</v>
      </c>
      <c r="F21" s="19">
        <v>1327904.1000000001</v>
      </c>
      <c r="G21" s="20">
        <f t="shared" ca="1" si="1"/>
        <v>1</v>
      </c>
      <c r="H21" s="3"/>
    </row>
  </sheetData>
  <mergeCells count="9">
    <mergeCell ref="A21:B2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opLeftCell="A25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103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19</v>
      </c>
      <c r="C9" s="12">
        <v>0</v>
      </c>
      <c r="D9" s="12">
        <v>445000</v>
      </c>
      <c r="E9" s="12">
        <f t="shared" ref="E9:E31" ca="1" si="0">INDIRECT("R[0]C[-1]", FALSE)-INDIRECT("R[0]C[-2]", FALSE)</f>
        <v>445000</v>
      </c>
      <c r="F9" s="12">
        <v>445000</v>
      </c>
      <c r="G9" s="13">
        <f t="shared" ref="G9:G31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20</v>
      </c>
      <c r="C10" s="16">
        <v>0</v>
      </c>
      <c r="D10" s="16">
        <v>445000</v>
      </c>
      <c r="E10" s="16">
        <f t="shared" ca="1" si="0"/>
        <v>445000</v>
      </c>
      <c r="F10" s="16">
        <v>445000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21</v>
      </c>
      <c r="C11" s="12">
        <v>0</v>
      </c>
      <c r="D11" s="12">
        <v>150000</v>
      </c>
      <c r="E11" s="12">
        <f t="shared" ca="1" si="0"/>
        <v>150000</v>
      </c>
      <c r="F11" s="12">
        <v>150000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22</v>
      </c>
      <c r="C12" s="16">
        <v>0</v>
      </c>
      <c r="D12" s="16">
        <v>150000</v>
      </c>
      <c r="E12" s="16">
        <f t="shared" ca="1" si="0"/>
        <v>150000</v>
      </c>
      <c r="F12" s="16">
        <v>150000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29</v>
      </c>
      <c r="C13" s="12">
        <v>0</v>
      </c>
      <c r="D13" s="12">
        <v>300000</v>
      </c>
      <c r="E13" s="12">
        <f t="shared" ca="1" si="0"/>
        <v>300000</v>
      </c>
      <c r="F13" s="12">
        <v>300000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30</v>
      </c>
      <c r="C14" s="16">
        <v>0</v>
      </c>
      <c r="D14" s="16">
        <v>300000</v>
      </c>
      <c r="E14" s="16">
        <f t="shared" ca="1" si="0"/>
        <v>300000</v>
      </c>
      <c r="F14" s="16">
        <v>300000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31</v>
      </c>
      <c r="C15" s="12">
        <v>0</v>
      </c>
      <c r="D15" s="12">
        <v>95000</v>
      </c>
      <c r="E15" s="12">
        <f t="shared" ca="1" si="0"/>
        <v>95000</v>
      </c>
      <c r="F15" s="12">
        <v>95000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32</v>
      </c>
      <c r="C16" s="16">
        <v>0</v>
      </c>
      <c r="D16" s="16">
        <v>95000</v>
      </c>
      <c r="E16" s="16">
        <f t="shared" ca="1" si="0"/>
        <v>95000</v>
      </c>
      <c r="F16" s="16">
        <v>95000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33</v>
      </c>
      <c r="C17" s="12">
        <v>0</v>
      </c>
      <c r="D17" s="12">
        <v>500000</v>
      </c>
      <c r="E17" s="12">
        <f t="shared" ca="1" si="0"/>
        <v>500000</v>
      </c>
      <c r="F17" s="12">
        <v>493359.51</v>
      </c>
      <c r="G17" s="13">
        <f t="shared" ca="1" si="1"/>
        <v>0.98670000000000002</v>
      </c>
      <c r="H17" s="3"/>
    </row>
    <row r="18" spans="1:8" ht="45" outlineLevel="2" x14ac:dyDescent="0.25">
      <c r="A18" s="14"/>
      <c r="B18" s="15" t="s">
        <v>34</v>
      </c>
      <c r="C18" s="16">
        <v>0</v>
      </c>
      <c r="D18" s="16">
        <v>500000</v>
      </c>
      <c r="E18" s="16">
        <f t="shared" ca="1" si="0"/>
        <v>500000</v>
      </c>
      <c r="F18" s="16">
        <v>493359.51</v>
      </c>
      <c r="G18" s="17">
        <f t="shared" ca="1" si="1"/>
        <v>0.98670000000000002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35</v>
      </c>
      <c r="C19" s="12">
        <v>0</v>
      </c>
      <c r="D19" s="12">
        <v>368051</v>
      </c>
      <c r="E19" s="12">
        <f t="shared" ca="1" si="0"/>
        <v>368051</v>
      </c>
      <c r="F19" s="12">
        <v>368051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36</v>
      </c>
      <c r="C20" s="16">
        <v>0</v>
      </c>
      <c r="D20" s="16">
        <v>368051</v>
      </c>
      <c r="E20" s="16">
        <f t="shared" ca="1" si="0"/>
        <v>368051</v>
      </c>
      <c r="F20" s="16">
        <v>368051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39</v>
      </c>
      <c r="C21" s="12">
        <v>0</v>
      </c>
      <c r="D21" s="12">
        <v>450000</v>
      </c>
      <c r="E21" s="12">
        <f t="shared" ca="1" si="0"/>
        <v>450000</v>
      </c>
      <c r="F21" s="12">
        <v>450000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40</v>
      </c>
      <c r="C22" s="16">
        <v>0</v>
      </c>
      <c r="D22" s="16">
        <v>450000</v>
      </c>
      <c r="E22" s="16">
        <f t="shared" ca="1" si="0"/>
        <v>450000</v>
      </c>
      <c r="F22" s="16">
        <v>450000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45</v>
      </c>
      <c r="C23" s="12">
        <v>0</v>
      </c>
      <c r="D23" s="12">
        <v>622000</v>
      </c>
      <c r="E23" s="12">
        <f t="shared" ca="1" si="0"/>
        <v>622000</v>
      </c>
      <c r="F23" s="12">
        <v>622000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46</v>
      </c>
      <c r="C24" s="16">
        <v>0</v>
      </c>
      <c r="D24" s="16">
        <v>622000</v>
      </c>
      <c r="E24" s="16">
        <f t="shared" ca="1" si="0"/>
        <v>622000</v>
      </c>
      <c r="F24" s="16">
        <v>622000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47</v>
      </c>
      <c r="C25" s="12">
        <v>0</v>
      </c>
      <c r="D25" s="12">
        <v>300000</v>
      </c>
      <c r="E25" s="12">
        <f t="shared" ca="1" si="0"/>
        <v>300000</v>
      </c>
      <c r="F25" s="12">
        <v>300000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48</v>
      </c>
      <c r="C26" s="16">
        <v>0</v>
      </c>
      <c r="D26" s="16">
        <v>300000</v>
      </c>
      <c r="E26" s="16">
        <f t="shared" ca="1" si="0"/>
        <v>300000</v>
      </c>
      <c r="F26" s="16">
        <v>300000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51</v>
      </c>
      <c r="C27" s="12">
        <v>100000000</v>
      </c>
      <c r="D27" s="12">
        <v>99285000</v>
      </c>
      <c r="E27" s="12">
        <f t="shared" ca="1" si="0"/>
        <v>-715000</v>
      </c>
      <c r="F27" s="12">
        <v>99285000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52</v>
      </c>
      <c r="C28" s="16">
        <v>100000000</v>
      </c>
      <c r="D28" s="16">
        <v>99285000</v>
      </c>
      <c r="E28" s="16">
        <f t="shared" ca="1" si="0"/>
        <v>-715000</v>
      </c>
      <c r="F28" s="16">
        <v>99285000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57</v>
      </c>
      <c r="C29" s="12">
        <v>0</v>
      </c>
      <c r="D29" s="12">
        <v>380000</v>
      </c>
      <c r="E29" s="12">
        <f t="shared" ca="1" si="0"/>
        <v>380000</v>
      </c>
      <c r="F29" s="12">
        <v>380000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58</v>
      </c>
      <c r="C30" s="16">
        <v>0</v>
      </c>
      <c r="D30" s="16">
        <v>380000</v>
      </c>
      <c r="E30" s="16">
        <f t="shared" ca="1" si="0"/>
        <v>380000</v>
      </c>
      <c r="F30" s="16">
        <v>380000</v>
      </c>
      <c r="G30" s="17">
        <f t="shared" ca="1" si="1"/>
        <v>1</v>
      </c>
      <c r="H30" s="3"/>
    </row>
    <row r="31" spans="1:8" ht="15" customHeight="1" x14ac:dyDescent="0.25">
      <c r="A31" s="55" t="s">
        <v>63</v>
      </c>
      <c r="B31" s="56"/>
      <c r="C31" s="18">
        <v>100000000</v>
      </c>
      <c r="D31" s="18">
        <v>102895051</v>
      </c>
      <c r="E31" s="19">
        <f t="shared" ca="1" si="0"/>
        <v>2895051</v>
      </c>
      <c r="F31" s="19">
        <v>102888410.51000001</v>
      </c>
      <c r="G31" s="20">
        <f t="shared" ca="1" si="1"/>
        <v>0.99990000000000001</v>
      </c>
      <c r="H31" s="3"/>
    </row>
  </sheetData>
  <mergeCells count="9">
    <mergeCell ref="A31:B3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2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104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4483886</v>
      </c>
      <c r="D9" s="12">
        <v>4141886</v>
      </c>
      <c r="E9" s="12">
        <f t="shared" ref="E9:E40" ca="1" si="0">INDIRECT("R[0]C[-1]", FALSE)-INDIRECT("R[0]C[-2]", FALSE)</f>
        <v>-342000</v>
      </c>
      <c r="F9" s="12">
        <v>3805571.66</v>
      </c>
      <c r="G9" s="13">
        <f t="shared" ref="G9:G40" ca="1" si="1">IF(INDIRECT("R[0]C[-3]", FALSE)=0,0,ROUND(INDIRECT("R[0]C[-1]", FALSE)/INDIRECT("R[0]C[-3]", FALSE),4))</f>
        <v>0.91879999999999995</v>
      </c>
      <c r="H9" s="3"/>
    </row>
    <row r="10" spans="1:8" ht="30" outlineLevel="2" x14ac:dyDescent="0.25">
      <c r="A10" s="14"/>
      <c r="B10" s="15" t="s">
        <v>18</v>
      </c>
      <c r="C10" s="16">
        <v>4483886</v>
      </c>
      <c r="D10" s="16">
        <v>4141886</v>
      </c>
      <c r="E10" s="16">
        <f t="shared" ca="1" si="0"/>
        <v>-342000</v>
      </c>
      <c r="F10" s="16">
        <v>3805571.66</v>
      </c>
      <c r="G10" s="17">
        <f t="shared" ca="1" si="1"/>
        <v>0.91879999999999995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1373624</v>
      </c>
      <c r="D11" s="12">
        <v>1313624</v>
      </c>
      <c r="E11" s="12">
        <f t="shared" ca="1" si="0"/>
        <v>-60000</v>
      </c>
      <c r="F11" s="12">
        <v>1313624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1373624</v>
      </c>
      <c r="D12" s="16">
        <v>1313624</v>
      </c>
      <c r="E12" s="16">
        <f t="shared" ca="1" si="0"/>
        <v>-60000</v>
      </c>
      <c r="F12" s="16">
        <v>1313624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4852106</v>
      </c>
      <c r="D13" s="12">
        <v>4512106</v>
      </c>
      <c r="E13" s="12">
        <f t="shared" ca="1" si="0"/>
        <v>-340000</v>
      </c>
      <c r="F13" s="12">
        <v>4221017.6500000004</v>
      </c>
      <c r="G13" s="13">
        <f t="shared" ca="1" si="1"/>
        <v>0.9355</v>
      </c>
      <c r="H13" s="3"/>
    </row>
    <row r="14" spans="1:8" ht="45" outlineLevel="2" x14ac:dyDescent="0.25">
      <c r="A14" s="14"/>
      <c r="B14" s="15" t="s">
        <v>22</v>
      </c>
      <c r="C14" s="16">
        <v>4852106</v>
      </c>
      <c r="D14" s="16">
        <v>4512106</v>
      </c>
      <c r="E14" s="16">
        <f t="shared" ca="1" si="0"/>
        <v>-340000</v>
      </c>
      <c r="F14" s="16">
        <v>4221017.6500000004</v>
      </c>
      <c r="G14" s="17">
        <f t="shared" ca="1" si="1"/>
        <v>0.9355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11891321</v>
      </c>
      <c r="D15" s="12">
        <v>11671321</v>
      </c>
      <c r="E15" s="12">
        <f t="shared" ca="1" si="0"/>
        <v>-220000</v>
      </c>
      <c r="F15" s="12">
        <v>10333932.210000001</v>
      </c>
      <c r="G15" s="13">
        <f t="shared" ca="1" si="1"/>
        <v>0.88539999999999996</v>
      </c>
      <c r="H15" s="3"/>
    </row>
    <row r="16" spans="1:8" ht="45" outlineLevel="2" x14ac:dyDescent="0.25">
      <c r="A16" s="14"/>
      <c r="B16" s="15" t="s">
        <v>24</v>
      </c>
      <c r="C16" s="16">
        <v>11891321</v>
      </c>
      <c r="D16" s="16">
        <v>11671321</v>
      </c>
      <c r="E16" s="16">
        <f t="shared" ca="1" si="0"/>
        <v>-220000</v>
      </c>
      <c r="F16" s="16">
        <v>10333932.210000001</v>
      </c>
      <c r="G16" s="17">
        <f t="shared" ca="1" si="1"/>
        <v>0.88539999999999996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4862171</v>
      </c>
      <c r="D17" s="12">
        <v>4482171</v>
      </c>
      <c r="E17" s="12">
        <f t="shared" ca="1" si="0"/>
        <v>-380000</v>
      </c>
      <c r="F17" s="12">
        <v>4336667.42</v>
      </c>
      <c r="G17" s="13">
        <f t="shared" ca="1" si="1"/>
        <v>0.96750000000000003</v>
      </c>
      <c r="H17" s="3"/>
    </row>
    <row r="18" spans="1:8" ht="45" outlineLevel="2" x14ac:dyDescent="0.25">
      <c r="A18" s="14"/>
      <c r="B18" s="15" t="s">
        <v>26</v>
      </c>
      <c r="C18" s="16">
        <v>4862171</v>
      </c>
      <c r="D18" s="16">
        <v>4482171</v>
      </c>
      <c r="E18" s="16">
        <f t="shared" ca="1" si="0"/>
        <v>-380000</v>
      </c>
      <c r="F18" s="16">
        <v>4336667.42</v>
      </c>
      <c r="G18" s="17">
        <f t="shared" ca="1" si="1"/>
        <v>0.96750000000000003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4354783</v>
      </c>
      <c r="D19" s="12">
        <v>3904783</v>
      </c>
      <c r="E19" s="12">
        <f t="shared" ca="1" si="0"/>
        <v>-450000</v>
      </c>
      <c r="F19" s="12">
        <v>3801562.52</v>
      </c>
      <c r="G19" s="13">
        <f t="shared" ca="1" si="1"/>
        <v>0.97360000000000002</v>
      </c>
      <c r="H19" s="3"/>
    </row>
    <row r="20" spans="1:8" ht="45" outlineLevel="2" x14ac:dyDescent="0.25">
      <c r="A20" s="14"/>
      <c r="B20" s="15" t="s">
        <v>28</v>
      </c>
      <c r="C20" s="16">
        <v>4354783</v>
      </c>
      <c r="D20" s="16">
        <v>3904783</v>
      </c>
      <c r="E20" s="16">
        <f t="shared" ca="1" si="0"/>
        <v>-450000</v>
      </c>
      <c r="F20" s="16">
        <v>3801562.52</v>
      </c>
      <c r="G20" s="17">
        <f t="shared" ca="1" si="1"/>
        <v>0.97360000000000002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87</v>
      </c>
      <c r="C21" s="12">
        <v>2004908</v>
      </c>
      <c r="D21" s="12">
        <v>1654908</v>
      </c>
      <c r="E21" s="12">
        <f t="shared" ca="1" si="0"/>
        <v>-350000</v>
      </c>
      <c r="F21" s="12">
        <v>1654908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88</v>
      </c>
      <c r="C22" s="16">
        <v>2004908</v>
      </c>
      <c r="D22" s="16">
        <v>1654908</v>
      </c>
      <c r="E22" s="16">
        <f t="shared" ca="1" si="0"/>
        <v>-350000</v>
      </c>
      <c r="F22" s="16">
        <v>1654908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29</v>
      </c>
      <c r="C23" s="12">
        <v>4382547</v>
      </c>
      <c r="D23" s="12">
        <v>4122547</v>
      </c>
      <c r="E23" s="12">
        <f t="shared" ca="1" si="0"/>
        <v>-260000</v>
      </c>
      <c r="F23" s="12">
        <v>4122547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30</v>
      </c>
      <c r="C24" s="16">
        <v>4382547</v>
      </c>
      <c r="D24" s="16">
        <v>4122547</v>
      </c>
      <c r="E24" s="16">
        <f t="shared" ca="1" si="0"/>
        <v>-260000</v>
      </c>
      <c r="F24" s="16">
        <v>4122547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31</v>
      </c>
      <c r="C25" s="12">
        <v>4044521</v>
      </c>
      <c r="D25" s="12">
        <v>3704521</v>
      </c>
      <c r="E25" s="12">
        <f t="shared" ca="1" si="0"/>
        <v>-340000</v>
      </c>
      <c r="F25" s="12">
        <v>3493409.81</v>
      </c>
      <c r="G25" s="13">
        <f t="shared" ca="1" si="1"/>
        <v>0.94299999999999995</v>
      </c>
      <c r="H25" s="3"/>
    </row>
    <row r="26" spans="1:8" ht="45" outlineLevel="2" x14ac:dyDescent="0.25">
      <c r="A26" s="14"/>
      <c r="B26" s="15" t="s">
        <v>32</v>
      </c>
      <c r="C26" s="16">
        <v>4044521</v>
      </c>
      <c r="D26" s="16">
        <v>3704521</v>
      </c>
      <c r="E26" s="16">
        <f t="shared" ca="1" si="0"/>
        <v>-340000</v>
      </c>
      <c r="F26" s="16">
        <v>3493409.81</v>
      </c>
      <c r="G26" s="17">
        <f t="shared" ca="1" si="1"/>
        <v>0.94299999999999995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33</v>
      </c>
      <c r="C27" s="12">
        <v>2980465</v>
      </c>
      <c r="D27" s="12">
        <v>2580465</v>
      </c>
      <c r="E27" s="12">
        <f t="shared" ca="1" si="0"/>
        <v>-400000</v>
      </c>
      <c r="F27" s="12">
        <v>2417943.54</v>
      </c>
      <c r="G27" s="13">
        <f t="shared" ca="1" si="1"/>
        <v>0.93700000000000006</v>
      </c>
      <c r="H27" s="3"/>
    </row>
    <row r="28" spans="1:8" ht="45" outlineLevel="2" x14ac:dyDescent="0.25">
      <c r="A28" s="14"/>
      <c r="B28" s="15" t="s">
        <v>34</v>
      </c>
      <c r="C28" s="16">
        <v>2980465</v>
      </c>
      <c r="D28" s="16">
        <v>2580465</v>
      </c>
      <c r="E28" s="16">
        <f t="shared" ca="1" si="0"/>
        <v>-400000</v>
      </c>
      <c r="F28" s="16">
        <v>2417943.54</v>
      </c>
      <c r="G28" s="17">
        <f t="shared" ca="1" si="1"/>
        <v>0.93700000000000006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67</v>
      </c>
      <c r="C29" s="12">
        <v>2308924</v>
      </c>
      <c r="D29" s="12">
        <v>2078924</v>
      </c>
      <c r="E29" s="12">
        <f t="shared" ca="1" si="0"/>
        <v>-230000</v>
      </c>
      <c r="F29" s="12">
        <v>1776225.34</v>
      </c>
      <c r="G29" s="13">
        <f t="shared" ca="1" si="1"/>
        <v>0.85440000000000005</v>
      </c>
      <c r="H29" s="3"/>
    </row>
    <row r="30" spans="1:8" ht="45" outlineLevel="2" x14ac:dyDescent="0.25">
      <c r="A30" s="14"/>
      <c r="B30" s="15" t="s">
        <v>68</v>
      </c>
      <c r="C30" s="16">
        <v>2308924</v>
      </c>
      <c r="D30" s="16">
        <v>2078924</v>
      </c>
      <c r="E30" s="16">
        <f t="shared" ca="1" si="0"/>
        <v>-230000</v>
      </c>
      <c r="F30" s="16">
        <v>1776225.34</v>
      </c>
      <c r="G30" s="17">
        <f t="shared" ca="1" si="1"/>
        <v>0.85440000000000005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35</v>
      </c>
      <c r="C31" s="12">
        <v>11862863</v>
      </c>
      <c r="D31" s="12">
        <v>10612863</v>
      </c>
      <c r="E31" s="12">
        <f t="shared" ca="1" si="0"/>
        <v>-1250000</v>
      </c>
      <c r="F31" s="12">
        <v>10207895.85</v>
      </c>
      <c r="G31" s="13">
        <f t="shared" ca="1" si="1"/>
        <v>0.96179999999999999</v>
      </c>
      <c r="H31" s="3"/>
    </row>
    <row r="32" spans="1:8" ht="45" outlineLevel="2" x14ac:dyDescent="0.25">
      <c r="A32" s="14"/>
      <c r="B32" s="15" t="s">
        <v>36</v>
      </c>
      <c r="C32" s="16">
        <v>11862863</v>
      </c>
      <c r="D32" s="16">
        <v>10612863</v>
      </c>
      <c r="E32" s="16">
        <f t="shared" ca="1" si="0"/>
        <v>-1250000</v>
      </c>
      <c r="F32" s="16">
        <v>10207895.85</v>
      </c>
      <c r="G32" s="17">
        <f t="shared" ca="1" si="1"/>
        <v>0.96179999999999999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37</v>
      </c>
      <c r="C33" s="12">
        <v>7411947</v>
      </c>
      <c r="D33" s="12">
        <v>7111947</v>
      </c>
      <c r="E33" s="12">
        <f t="shared" ca="1" si="0"/>
        <v>-300000</v>
      </c>
      <c r="F33" s="12">
        <v>7111947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38</v>
      </c>
      <c r="C34" s="16">
        <v>7411947</v>
      </c>
      <c r="D34" s="16">
        <v>7111947</v>
      </c>
      <c r="E34" s="16">
        <f t="shared" ca="1" si="0"/>
        <v>-300000</v>
      </c>
      <c r="F34" s="16">
        <v>7111947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39</v>
      </c>
      <c r="C35" s="12">
        <v>24322305</v>
      </c>
      <c r="D35" s="12">
        <v>23372305</v>
      </c>
      <c r="E35" s="12">
        <f t="shared" ca="1" si="0"/>
        <v>-950000</v>
      </c>
      <c r="F35" s="12">
        <v>21640339.239999998</v>
      </c>
      <c r="G35" s="13">
        <f t="shared" ca="1" si="1"/>
        <v>0.92589999999999995</v>
      </c>
      <c r="H35" s="3"/>
    </row>
    <row r="36" spans="1:8" ht="45" outlineLevel="2" x14ac:dyDescent="0.25">
      <c r="A36" s="14"/>
      <c r="B36" s="15" t="s">
        <v>40</v>
      </c>
      <c r="C36" s="16">
        <v>24322305</v>
      </c>
      <c r="D36" s="16">
        <v>23372305</v>
      </c>
      <c r="E36" s="16">
        <f t="shared" ca="1" si="0"/>
        <v>-950000</v>
      </c>
      <c r="F36" s="16">
        <v>21640339.239999998</v>
      </c>
      <c r="G36" s="17">
        <f t="shared" ca="1" si="1"/>
        <v>0.92589999999999995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41</v>
      </c>
      <c r="C37" s="12">
        <v>4999602</v>
      </c>
      <c r="D37" s="12">
        <v>4749602</v>
      </c>
      <c r="E37" s="12">
        <f t="shared" ca="1" si="0"/>
        <v>-250000</v>
      </c>
      <c r="F37" s="12">
        <v>4668242.78</v>
      </c>
      <c r="G37" s="13">
        <f t="shared" ca="1" si="1"/>
        <v>0.9829</v>
      </c>
      <c r="H37" s="3"/>
    </row>
    <row r="38" spans="1:8" ht="45" outlineLevel="2" x14ac:dyDescent="0.25">
      <c r="A38" s="14"/>
      <c r="B38" s="15" t="s">
        <v>42</v>
      </c>
      <c r="C38" s="16">
        <v>4999602</v>
      </c>
      <c r="D38" s="16">
        <v>4749602</v>
      </c>
      <c r="E38" s="16">
        <f t="shared" ca="1" si="0"/>
        <v>-250000</v>
      </c>
      <c r="F38" s="16">
        <v>4668242.78</v>
      </c>
      <c r="G38" s="17">
        <f t="shared" ca="1" si="1"/>
        <v>0.9829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89</v>
      </c>
      <c r="C39" s="12">
        <v>1830689</v>
      </c>
      <c r="D39" s="12">
        <v>1600689</v>
      </c>
      <c r="E39" s="12">
        <f t="shared" ca="1" si="0"/>
        <v>-230000</v>
      </c>
      <c r="F39" s="12">
        <v>1499301.64</v>
      </c>
      <c r="G39" s="13">
        <f t="shared" ca="1" si="1"/>
        <v>0.93669999999999998</v>
      </c>
      <c r="H39" s="3"/>
    </row>
    <row r="40" spans="1:8" ht="45" outlineLevel="2" x14ac:dyDescent="0.25">
      <c r="A40" s="14"/>
      <c r="B40" s="15" t="s">
        <v>90</v>
      </c>
      <c r="C40" s="16">
        <v>1830689</v>
      </c>
      <c r="D40" s="16">
        <v>1600689</v>
      </c>
      <c r="E40" s="16">
        <f t="shared" ca="1" si="0"/>
        <v>-230000</v>
      </c>
      <c r="F40" s="16">
        <v>1499301.64</v>
      </c>
      <c r="G40" s="17">
        <f t="shared" ca="1" si="1"/>
        <v>0.93669999999999998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43</v>
      </c>
      <c r="C41" s="12">
        <v>3211601</v>
      </c>
      <c r="D41" s="12">
        <v>2951601</v>
      </c>
      <c r="E41" s="12">
        <f t="shared" ref="E41:E63" ca="1" si="2">INDIRECT("R[0]C[-1]", FALSE)-INDIRECT("R[0]C[-2]", FALSE)</f>
        <v>-260000</v>
      </c>
      <c r="F41" s="12">
        <v>2695966.8</v>
      </c>
      <c r="G41" s="13">
        <f t="shared" ref="G41:G63" ca="1" si="3">IF(INDIRECT("R[0]C[-3]", FALSE)=0,0,ROUND(INDIRECT("R[0]C[-1]", FALSE)/INDIRECT("R[0]C[-3]", FALSE),4))</f>
        <v>0.91339999999999999</v>
      </c>
      <c r="H41" s="3"/>
    </row>
    <row r="42" spans="1:8" ht="45" outlineLevel="2" x14ac:dyDescent="0.25">
      <c r="A42" s="14"/>
      <c r="B42" s="15" t="s">
        <v>44</v>
      </c>
      <c r="C42" s="16">
        <v>3211601</v>
      </c>
      <c r="D42" s="16">
        <v>2951601</v>
      </c>
      <c r="E42" s="16">
        <f t="shared" ca="1" si="2"/>
        <v>-260000</v>
      </c>
      <c r="F42" s="16">
        <v>2695966.8</v>
      </c>
      <c r="G42" s="17">
        <f t="shared" ca="1" si="3"/>
        <v>0.91339999999999999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45</v>
      </c>
      <c r="C43" s="12">
        <v>2095488</v>
      </c>
      <c r="D43" s="12">
        <v>1965488</v>
      </c>
      <c r="E43" s="12">
        <f t="shared" ca="1" si="2"/>
        <v>-130000</v>
      </c>
      <c r="F43" s="12">
        <v>1757405.04</v>
      </c>
      <c r="G43" s="13">
        <f t="shared" ca="1" si="3"/>
        <v>0.89410000000000001</v>
      </c>
      <c r="H43" s="3"/>
    </row>
    <row r="44" spans="1:8" ht="45" outlineLevel="2" x14ac:dyDescent="0.25">
      <c r="A44" s="14"/>
      <c r="B44" s="15" t="s">
        <v>46</v>
      </c>
      <c r="C44" s="16">
        <v>2095488</v>
      </c>
      <c r="D44" s="16">
        <v>1965488</v>
      </c>
      <c r="E44" s="16">
        <f t="shared" ca="1" si="2"/>
        <v>-130000</v>
      </c>
      <c r="F44" s="16">
        <v>1757405.04</v>
      </c>
      <c r="G44" s="17">
        <f t="shared" ca="1" si="3"/>
        <v>0.89410000000000001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69</v>
      </c>
      <c r="C45" s="12">
        <v>3808874</v>
      </c>
      <c r="D45" s="12">
        <v>3508874</v>
      </c>
      <c r="E45" s="12">
        <f t="shared" ca="1" si="2"/>
        <v>-300000</v>
      </c>
      <c r="F45" s="12">
        <v>3397247.67</v>
      </c>
      <c r="G45" s="13">
        <f t="shared" ca="1" si="3"/>
        <v>0.96819999999999995</v>
      </c>
      <c r="H45" s="3"/>
    </row>
    <row r="46" spans="1:8" ht="45" outlineLevel="2" x14ac:dyDescent="0.25">
      <c r="A46" s="14"/>
      <c r="B46" s="15" t="s">
        <v>70</v>
      </c>
      <c r="C46" s="16">
        <v>3808874</v>
      </c>
      <c r="D46" s="16">
        <v>3508874</v>
      </c>
      <c r="E46" s="16">
        <f t="shared" ca="1" si="2"/>
        <v>-300000</v>
      </c>
      <c r="F46" s="16">
        <v>3397247.67</v>
      </c>
      <c r="G46" s="17">
        <f t="shared" ca="1" si="3"/>
        <v>0.96819999999999995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47</v>
      </c>
      <c r="C47" s="12">
        <v>2803817</v>
      </c>
      <c r="D47" s="12">
        <v>2473817</v>
      </c>
      <c r="E47" s="12">
        <f t="shared" ca="1" si="2"/>
        <v>-330000</v>
      </c>
      <c r="F47" s="12">
        <v>2177183.48</v>
      </c>
      <c r="G47" s="13">
        <f t="shared" ca="1" si="3"/>
        <v>0.88009999999999999</v>
      </c>
      <c r="H47" s="3"/>
    </row>
    <row r="48" spans="1:8" ht="45" outlineLevel="2" x14ac:dyDescent="0.25">
      <c r="A48" s="14"/>
      <c r="B48" s="15" t="s">
        <v>48</v>
      </c>
      <c r="C48" s="16">
        <v>2803817</v>
      </c>
      <c r="D48" s="16">
        <v>2473817</v>
      </c>
      <c r="E48" s="16">
        <f t="shared" ca="1" si="2"/>
        <v>-330000</v>
      </c>
      <c r="F48" s="16">
        <v>2177183.48</v>
      </c>
      <c r="G48" s="17">
        <f t="shared" ca="1" si="3"/>
        <v>0.88009999999999999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49</v>
      </c>
      <c r="C49" s="12">
        <v>203008425</v>
      </c>
      <c r="D49" s="12">
        <v>184108425</v>
      </c>
      <c r="E49" s="12">
        <f t="shared" ca="1" si="2"/>
        <v>-18900000</v>
      </c>
      <c r="F49" s="12">
        <v>184108424.97999999</v>
      </c>
      <c r="G49" s="13">
        <f t="shared" ca="1" si="3"/>
        <v>1</v>
      </c>
      <c r="H49" s="3"/>
    </row>
    <row r="50" spans="1:8" ht="30" outlineLevel="2" x14ac:dyDescent="0.25">
      <c r="A50" s="14"/>
      <c r="B50" s="15" t="s">
        <v>50</v>
      </c>
      <c r="C50" s="16">
        <v>203008425</v>
      </c>
      <c r="D50" s="16">
        <v>184108425</v>
      </c>
      <c r="E50" s="16">
        <f t="shared" ca="1" si="2"/>
        <v>-18900000</v>
      </c>
      <c r="F50" s="16">
        <v>184108424.97999999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51</v>
      </c>
      <c r="C51" s="12">
        <v>38358742</v>
      </c>
      <c r="D51" s="12">
        <v>35908742</v>
      </c>
      <c r="E51" s="12">
        <f t="shared" ca="1" si="2"/>
        <v>-2450000</v>
      </c>
      <c r="F51" s="12">
        <v>35908742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52</v>
      </c>
      <c r="C52" s="16">
        <v>38358742</v>
      </c>
      <c r="D52" s="16">
        <v>35908742</v>
      </c>
      <c r="E52" s="16">
        <f t="shared" ca="1" si="2"/>
        <v>-2450000</v>
      </c>
      <c r="F52" s="16">
        <v>35908742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53</v>
      </c>
      <c r="C53" s="12">
        <v>23798260</v>
      </c>
      <c r="D53" s="12">
        <v>20798260</v>
      </c>
      <c r="E53" s="12">
        <f t="shared" ca="1" si="2"/>
        <v>-3000000</v>
      </c>
      <c r="F53" s="12">
        <v>20798260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54</v>
      </c>
      <c r="C54" s="16">
        <v>23798260</v>
      </c>
      <c r="D54" s="16">
        <v>20798260</v>
      </c>
      <c r="E54" s="16">
        <f t="shared" ca="1" si="2"/>
        <v>-3000000</v>
      </c>
      <c r="F54" s="16">
        <v>20798260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55</v>
      </c>
      <c r="C55" s="12">
        <v>13710557</v>
      </c>
      <c r="D55" s="12">
        <v>12510557</v>
      </c>
      <c r="E55" s="12">
        <f t="shared" ca="1" si="2"/>
        <v>-1200000</v>
      </c>
      <c r="F55" s="12">
        <v>12510557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56</v>
      </c>
      <c r="C56" s="16">
        <v>13710557</v>
      </c>
      <c r="D56" s="16">
        <v>12510557</v>
      </c>
      <c r="E56" s="16">
        <f t="shared" ca="1" si="2"/>
        <v>-1200000</v>
      </c>
      <c r="F56" s="16">
        <v>12510557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57</v>
      </c>
      <c r="C57" s="12">
        <v>31919230</v>
      </c>
      <c r="D57" s="12">
        <v>29969230</v>
      </c>
      <c r="E57" s="12">
        <f t="shared" ca="1" si="2"/>
        <v>-1950000</v>
      </c>
      <c r="F57" s="12">
        <v>29969230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58</v>
      </c>
      <c r="C58" s="16">
        <v>31919230</v>
      </c>
      <c r="D58" s="16">
        <v>29969230</v>
      </c>
      <c r="E58" s="16">
        <f t="shared" ca="1" si="2"/>
        <v>-1950000</v>
      </c>
      <c r="F58" s="16">
        <v>29969230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59</v>
      </c>
      <c r="C59" s="12">
        <v>25758051</v>
      </c>
      <c r="D59" s="12">
        <v>23758051</v>
      </c>
      <c r="E59" s="12">
        <f t="shared" ca="1" si="2"/>
        <v>-2000000</v>
      </c>
      <c r="F59" s="12">
        <v>23758051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60</v>
      </c>
      <c r="C60" s="16">
        <v>25758051</v>
      </c>
      <c r="D60" s="16">
        <v>23758051</v>
      </c>
      <c r="E60" s="16">
        <f t="shared" ca="1" si="2"/>
        <v>-2000000</v>
      </c>
      <c r="F60" s="16">
        <v>23758051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61</v>
      </c>
      <c r="C61" s="12">
        <v>23635493</v>
      </c>
      <c r="D61" s="12">
        <v>22007493</v>
      </c>
      <c r="E61" s="12">
        <f t="shared" ca="1" si="2"/>
        <v>-1628000</v>
      </c>
      <c r="F61" s="12">
        <v>22007493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62</v>
      </c>
      <c r="C62" s="16">
        <v>23635493</v>
      </c>
      <c r="D62" s="16">
        <v>22007493</v>
      </c>
      <c r="E62" s="16">
        <f t="shared" ca="1" si="2"/>
        <v>-1628000</v>
      </c>
      <c r="F62" s="16">
        <v>22007493</v>
      </c>
      <c r="G62" s="17">
        <f t="shared" ca="1" si="3"/>
        <v>1</v>
      </c>
      <c r="H62" s="3"/>
    </row>
    <row r="63" spans="1:8" ht="15" customHeight="1" x14ac:dyDescent="0.25">
      <c r="A63" s="55" t="s">
        <v>63</v>
      </c>
      <c r="B63" s="56"/>
      <c r="C63" s="18">
        <v>470075200</v>
      </c>
      <c r="D63" s="18">
        <v>431575200</v>
      </c>
      <c r="E63" s="19">
        <f t="shared" ca="1" si="2"/>
        <v>-38500000</v>
      </c>
      <c r="F63" s="19">
        <v>425493696.63</v>
      </c>
      <c r="G63" s="20">
        <f t="shared" ca="1" si="3"/>
        <v>0.9859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A15" sqref="A15:B15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103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19</v>
      </c>
      <c r="C9" s="12">
        <v>0</v>
      </c>
      <c r="D9" s="12">
        <v>32000</v>
      </c>
      <c r="E9" s="12">
        <f t="shared" ref="E9:E15" ca="1" si="0">INDIRECT("R[0]C[-1]", FALSE)-INDIRECT("R[0]C[-2]", FALSE)</f>
        <v>32000</v>
      </c>
      <c r="F9" s="12">
        <v>32000</v>
      </c>
      <c r="G9" s="13">
        <f t="shared" ref="G9:G15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20</v>
      </c>
      <c r="C10" s="16">
        <v>0</v>
      </c>
      <c r="D10" s="16">
        <v>32000</v>
      </c>
      <c r="E10" s="16">
        <f t="shared" ca="1" si="0"/>
        <v>32000</v>
      </c>
      <c r="F10" s="16">
        <v>32000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87</v>
      </c>
      <c r="C11" s="12">
        <v>0</v>
      </c>
      <c r="D11" s="12">
        <v>340000</v>
      </c>
      <c r="E11" s="12">
        <f t="shared" ca="1" si="0"/>
        <v>340000</v>
      </c>
      <c r="F11" s="12">
        <v>340000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88</v>
      </c>
      <c r="C12" s="16">
        <v>0</v>
      </c>
      <c r="D12" s="16">
        <v>340000</v>
      </c>
      <c r="E12" s="16">
        <f t="shared" ca="1" si="0"/>
        <v>340000</v>
      </c>
      <c r="F12" s="16">
        <v>340000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31</v>
      </c>
      <c r="C13" s="12">
        <v>0</v>
      </c>
      <c r="D13" s="12">
        <v>50000</v>
      </c>
      <c r="E13" s="12">
        <f t="shared" ca="1" si="0"/>
        <v>50000</v>
      </c>
      <c r="F13" s="12">
        <v>50000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32</v>
      </c>
      <c r="C14" s="16">
        <v>0</v>
      </c>
      <c r="D14" s="16">
        <v>50000</v>
      </c>
      <c r="E14" s="16">
        <f t="shared" ca="1" si="0"/>
        <v>50000</v>
      </c>
      <c r="F14" s="16">
        <v>50000</v>
      </c>
      <c r="G14" s="17">
        <f t="shared" ca="1" si="1"/>
        <v>1</v>
      </c>
      <c r="H14" s="3"/>
    </row>
    <row r="15" spans="1:8" ht="15" customHeight="1" x14ac:dyDescent="0.25">
      <c r="A15" s="55" t="s">
        <v>63</v>
      </c>
      <c r="B15" s="56"/>
      <c r="C15" s="18">
        <v>0</v>
      </c>
      <c r="D15" s="18">
        <v>422000</v>
      </c>
      <c r="E15" s="19">
        <f t="shared" ca="1" si="0"/>
        <v>422000</v>
      </c>
      <c r="F15" s="19">
        <v>422000</v>
      </c>
      <c r="G15" s="20">
        <f t="shared" ca="1" si="1"/>
        <v>1</v>
      </c>
      <c r="H15" s="3"/>
    </row>
  </sheetData>
  <mergeCells count="9">
    <mergeCell ref="A15:B1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opLeftCell="A16"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105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27</v>
      </c>
      <c r="C9" s="12">
        <v>62641</v>
      </c>
      <c r="D9" s="12">
        <v>62641</v>
      </c>
      <c r="E9" s="12">
        <f t="shared" ref="E9:E23" ca="1" si="0">INDIRECT("R[0]C[-1]", FALSE)-INDIRECT("R[0]C[-2]", FALSE)</f>
        <v>0</v>
      </c>
      <c r="F9" s="12">
        <v>62641</v>
      </c>
      <c r="G9" s="13">
        <f t="shared" ref="G9:G23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28</v>
      </c>
      <c r="C10" s="16">
        <v>62641</v>
      </c>
      <c r="D10" s="16">
        <v>62641</v>
      </c>
      <c r="E10" s="16">
        <f t="shared" ca="1" si="0"/>
        <v>0</v>
      </c>
      <c r="F10" s="16">
        <v>62641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35</v>
      </c>
      <c r="C11" s="12">
        <v>24360</v>
      </c>
      <c r="D11" s="12">
        <v>24360</v>
      </c>
      <c r="E11" s="12">
        <f t="shared" ca="1" si="0"/>
        <v>0</v>
      </c>
      <c r="F11" s="12">
        <v>24360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36</v>
      </c>
      <c r="C12" s="16">
        <v>24360</v>
      </c>
      <c r="D12" s="16">
        <v>24360</v>
      </c>
      <c r="E12" s="16">
        <f t="shared" ca="1" si="0"/>
        <v>0</v>
      </c>
      <c r="F12" s="16">
        <v>24360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49</v>
      </c>
      <c r="C13" s="12">
        <v>843813</v>
      </c>
      <c r="D13" s="12">
        <v>843813</v>
      </c>
      <c r="E13" s="12">
        <f t="shared" ca="1" si="0"/>
        <v>0</v>
      </c>
      <c r="F13" s="12">
        <v>843813</v>
      </c>
      <c r="G13" s="13">
        <f t="shared" ca="1" si="1"/>
        <v>1</v>
      </c>
      <c r="H13" s="3"/>
    </row>
    <row r="14" spans="1:8" ht="30" outlineLevel="2" x14ac:dyDescent="0.25">
      <c r="A14" s="14"/>
      <c r="B14" s="15" t="s">
        <v>50</v>
      </c>
      <c r="C14" s="16">
        <v>843813</v>
      </c>
      <c r="D14" s="16">
        <v>843813</v>
      </c>
      <c r="E14" s="16">
        <f t="shared" ca="1" si="0"/>
        <v>0</v>
      </c>
      <c r="F14" s="16">
        <v>843813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53</v>
      </c>
      <c r="C15" s="12">
        <v>480066</v>
      </c>
      <c r="D15" s="12">
        <v>480066</v>
      </c>
      <c r="E15" s="12">
        <f t="shared" ca="1" si="0"/>
        <v>0</v>
      </c>
      <c r="F15" s="12">
        <v>480066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54</v>
      </c>
      <c r="C16" s="16">
        <v>480066</v>
      </c>
      <c r="D16" s="16">
        <v>480066</v>
      </c>
      <c r="E16" s="16">
        <f t="shared" ca="1" si="0"/>
        <v>0</v>
      </c>
      <c r="F16" s="16">
        <v>480066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55</v>
      </c>
      <c r="C17" s="12">
        <v>74646</v>
      </c>
      <c r="D17" s="12">
        <v>74646</v>
      </c>
      <c r="E17" s="12">
        <f t="shared" ca="1" si="0"/>
        <v>0</v>
      </c>
      <c r="F17" s="12">
        <v>74646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56</v>
      </c>
      <c r="C18" s="16">
        <v>74646</v>
      </c>
      <c r="D18" s="16">
        <v>74646</v>
      </c>
      <c r="E18" s="16">
        <f t="shared" ca="1" si="0"/>
        <v>0</v>
      </c>
      <c r="F18" s="16">
        <v>74646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57</v>
      </c>
      <c r="C19" s="12">
        <v>37408</v>
      </c>
      <c r="D19" s="12">
        <v>37408</v>
      </c>
      <c r="E19" s="12">
        <f t="shared" ca="1" si="0"/>
        <v>0</v>
      </c>
      <c r="F19" s="12">
        <v>37408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58</v>
      </c>
      <c r="C20" s="16">
        <v>37408</v>
      </c>
      <c r="D20" s="16">
        <v>37408</v>
      </c>
      <c r="E20" s="16">
        <f t="shared" ca="1" si="0"/>
        <v>0</v>
      </c>
      <c r="F20" s="16">
        <v>37408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61</v>
      </c>
      <c r="C21" s="12">
        <v>217066</v>
      </c>
      <c r="D21" s="12">
        <v>217066</v>
      </c>
      <c r="E21" s="12">
        <f t="shared" ca="1" si="0"/>
        <v>0</v>
      </c>
      <c r="F21" s="12">
        <v>217066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62</v>
      </c>
      <c r="C22" s="16">
        <v>217066</v>
      </c>
      <c r="D22" s="16">
        <v>217066</v>
      </c>
      <c r="E22" s="16">
        <f t="shared" ca="1" si="0"/>
        <v>0</v>
      </c>
      <c r="F22" s="16">
        <v>217066</v>
      </c>
      <c r="G22" s="17">
        <f t="shared" ca="1" si="1"/>
        <v>1</v>
      </c>
      <c r="H22" s="3"/>
    </row>
    <row r="23" spans="1:8" ht="15" customHeight="1" x14ac:dyDescent="0.25">
      <c r="A23" s="55" t="s">
        <v>63</v>
      </c>
      <c r="B23" s="56"/>
      <c r="C23" s="18">
        <v>1740000</v>
      </c>
      <c r="D23" s="18">
        <v>1740000</v>
      </c>
      <c r="E23" s="19">
        <f t="shared" ca="1" si="0"/>
        <v>0</v>
      </c>
      <c r="F23" s="19">
        <v>1740000</v>
      </c>
      <c r="G23" s="20">
        <f t="shared" ca="1" si="1"/>
        <v>1</v>
      </c>
      <c r="H23" s="3"/>
    </row>
  </sheetData>
  <mergeCells count="9">
    <mergeCell ref="A23:B2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opLeftCell="A7"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106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29</v>
      </c>
      <c r="C9" s="12">
        <v>3537869</v>
      </c>
      <c r="D9" s="12">
        <v>3493611.05</v>
      </c>
      <c r="E9" s="12">
        <f t="shared" ref="E9:E15" ca="1" si="0">INDIRECT("R[0]C[-1]", FALSE)-INDIRECT("R[0]C[-2]", FALSE)</f>
        <v>-44257.950000000186</v>
      </c>
      <c r="F9" s="12">
        <v>3493611.05</v>
      </c>
      <c r="G9" s="13">
        <f t="shared" ref="G9:G15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30</v>
      </c>
      <c r="C10" s="16">
        <v>3537869</v>
      </c>
      <c r="D10" s="16">
        <v>3493611.05</v>
      </c>
      <c r="E10" s="16">
        <f t="shared" ca="1" si="0"/>
        <v>-44257.950000000186</v>
      </c>
      <c r="F10" s="16">
        <v>3493611.05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31</v>
      </c>
      <c r="C11" s="12">
        <v>3537869</v>
      </c>
      <c r="D11" s="12">
        <v>3536299.85</v>
      </c>
      <c r="E11" s="12">
        <f t="shared" ca="1" si="0"/>
        <v>-1569.1499999999069</v>
      </c>
      <c r="F11" s="12">
        <v>3536299.85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32</v>
      </c>
      <c r="C12" s="16">
        <v>3537869</v>
      </c>
      <c r="D12" s="16">
        <v>3536299.85</v>
      </c>
      <c r="E12" s="16">
        <f t="shared" ca="1" si="0"/>
        <v>-1569.1499999999069</v>
      </c>
      <c r="F12" s="16">
        <v>3536299.85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41</v>
      </c>
      <c r="C13" s="12">
        <v>3537870</v>
      </c>
      <c r="D13" s="12">
        <v>3536299.86</v>
      </c>
      <c r="E13" s="12">
        <f t="shared" ca="1" si="0"/>
        <v>-1570.1400000001304</v>
      </c>
      <c r="F13" s="12">
        <v>3536299.86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107</v>
      </c>
      <c r="C14" s="16">
        <v>3537870</v>
      </c>
      <c r="D14" s="16">
        <v>3536299.86</v>
      </c>
      <c r="E14" s="16">
        <f t="shared" ca="1" si="0"/>
        <v>-1570.1400000001304</v>
      </c>
      <c r="F14" s="16">
        <v>3536299.86</v>
      </c>
      <c r="G14" s="17">
        <f t="shared" ca="1" si="1"/>
        <v>1</v>
      </c>
      <c r="H14" s="3"/>
    </row>
    <row r="15" spans="1:8" ht="15" customHeight="1" x14ac:dyDescent="0.25">
      <c r="A15" s="55" t="s">
        <v>63</v>
      </c>
      <c r="B15" s="56"/>
      <c r="C15" s="18">
        <v>10613608</v>
      </c>
      <c r="D15" s="18">
        <v>10566210.76</v>
      </c>
      <c r="E15" s="19">
        <f t="shared" ca="1" si="0"/>
        <v>-47397.240000000224</v>
      </c>
      <c r="F15" s="19">
        <v>10566210.76</v>
      </c>
      <c r="G15" s="20">
        <f t="shared" ca="1" si="1"/>
        <v>1</v>
      </c>
      <c r="H15" s="3"/>
    </row>
  </sheetData>
  <mergeCells count="9">
    <mergeCell ref="A15:B1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19" sqref="B19:B20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9" t="s">
        <v>108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1748000</v>
      </c>
      <c r="D9" s="12">
        <v>1748000</v>
      </c>
      <c r="E9" s="12">
        <f ca="1">INDIRECT("R[0]C[-1]", FALSE)-INDIRECT("R[0]C[-2]", FALSE)</f>
        <v>0</v>
      </c>
      <c r="F9" s="12">
        <v>1748000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50</v>
      </c>
      <c r="C10" s="16">
        <v>1748000</v>
      </c>
      <c r="D10" s="16">
        <v>1748000</v>
      </c>
      <c r="E10" s="16">
        <f ca="1">INDIRECT("R[0]C[-1]", FALSE)-INDIRECT("R[0]C[-2]", FALSE)</f>
        <v>0</v>
      </c>
      <c r="F10" s="16">
        <v>1748000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1748000</v>
      </c>
      <c r="D11" s="18">
        <v>1748000</v>
      </c>
      <c r="E11" s="19">
        <f ca="1">INDIRECT("R[0]C[-1]", FALSE)-INDIRECT("R[0]C[-2]", FALSE)</f>
        <v>0</v>
      </c>
      <c r="F11" s="19">
        <v>1748000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opLeftCell="A19"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65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23</v>
      </c>
      <c r="C9" s="12">
        <v>0</v>
      </c>
      <c r="D9" s="12">
        <v>0</v>
      </c>
      <c r="E9" s="12">
        <f t="shared" ref="E9:E23" ca="1" si="0">INDIRECT("R[0]C[-1]", FALSE)-INDIRECT("R[0]C[-2]", FALSE)</f>
        <v>0</v>
      </c>
      <c r="F9" s="12">
        <v>0</v>
      </c>
      <c r="G9" s="13">
        <f t="shared" ref="G9:G23" ca="1" si="1">IF(INDIRECT("R[0]C[-3]", FALSE)=0,0,ROUND(INDIRECT("R[0]C[-1]", FALSE)/INDIRECT("R[0]C[-3]", FALSE),4))</f>
        <v>0</v>
      </c>
      <c r="H9" s="3"/>
    </row>
    <row r="10" spans="1:8" ht="45" outlineLevel="2" x14ac:dyDescent="0.25">
      <c r="A10" s="14"/>
      <c r="B10" s="15" t="s">
        <v>24</v>
      </c>
      <c r="C10" s="16">
        <v>0</v>
      </c>
      <c r="D10" s="16">
        <v>0</v>
      </c>
      <c r="E10" s="16">
        <f t="shared" ca="1" si="0"/>
        <v>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49</v>
      </c>
      <c r="C11" s="12">
        <v>0</v>
      </c>
      <c r="D11" s="12">
        <v>0</v>
      </c>
      <c r="E11" s="12">
        <f t="shared" ca="1" si="0"/>
        <v>0</v>
      </c>
      <c r="F11" s="12">
        <v>0</v>
      </c>
      <c r="G11" s="13">
        <f t="shared" ca="1" si="1"/>
        <v>0</v>
      </c>
      <c r="H11" s="3"/>
    </row>
    <row r="12" spans="1:8" ht="30" outlineLevel="2" x14ac:dyDescent="0.25">
      <c r="A12" s="14"/>
      <c r="B12" s="15" t="s">
        <v>50</v>
      </c>
      <c r="C12" s="16">
        <v>0</v>
      </c>
      <c r="D12" s="16">
        <v>0</v>
      </c>
      <c r="E12" s="16">
        <f t="shared" ca="1" si="0"/>
        <v>0</v>
      </c>
      <c r="F12" s="16">
        <v>0</v>
      </c>
      <c r="G12" s="17">
        <f t="shared" ca="1" si="1"/>
        <v>0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51</v>
      </c>
      <c r="C13" s="12">
        <v>3765000</v>
      </c>
      <c r="D13" s="12">
        <v>3765000</v>
      </c>
      <c r="E13" s="12">
        <f t="shared" ca="1" si="0"/>
        <v>0</v>
      </c>
      <c r="F13" s="12">
        <v>3765000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52</v>
      </c>
      <c r="C14" s="16">
        <v>3765000</v>
      </c>
      <c r="D14" s="16">
        <v>3765000</v>
      </c>
      <c r="E14" s="16">
        <f t="shared" ca="1" si="0"/>
        <v>0</v>
      </c>
      <c r="F14" s="16">
        <v>3765000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55</v>
      </c>
      <c r="C15" s="12">
        <v>0</v>
      </c>
      <c r="D15" s="12">
        <v>0</v>
      </c>
      <c r="E15" s="12">
        <f t="shared" ca="1" si="0"/>
        <v>0</v>
      </c>
      <c r="F15" s="12">
        <v>0</v>
      </c>
      <c r="G15" s="13">
        <f t="shared" ca="1" si="1"/>
        <v>0</v>
      </c>
      <c r="H15" s="3"/>
    </row>
    <row r="16" spans="1:8" ht="45" outlineLevel="2" x14ac:dyDescent="0.25">
      <c r="A16" s="14"/>
      <c r="B16" s="15" t="s">
        <v>56</v>
      </c>
      <c r="C16" s="16">
        <v>0</v>
      </c>
      <c r="D16" s="16">
        <v>0</v>
      </c>
      <c r="E16" s="16">
        <f t="shared" ca="1" si="0"/>
        <v>0</v>
      </c>
      <c r="F16" s="16">
        <v>0</v>
      </c>
      <c r="G16" s="17">
        <f t="shared" ca="1" si="1"/>
        <v>0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57</v>
      </c>
      <c r="C17" s="12">
        <v>944200</v>
      </c>
      <c r="D17" s="12">
        <v>944200</v>
      </c>
      <c r="E17" s="12">
        <f t="shared" ca="1" si="0"/>
        <v>0</v>
      </c>
      <c r="F17" s="12">
        <v>944200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58</v>
      </c>
      <c r="C18" s="16">
        <v>944200</v>
      </c>
      <c r="D18" s="16">
        <v>944200</v>
      </c>
      <c r="E18" s="16">
        <f t="shared" ca="1" si="0"/>
        <v>0</v>
      </c>
      <c r="F18" s="16">
        <v>944200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59</v>
      </c>
      <c r="C19" s="12">
        <v>0</v>
      </c>
      <c r="D19" s="12">
        <v>0</v>
      </c>
      <c r="E19" s="12">
        <f t="shared" ca="1" si="0"/>
        <v>0</v>
      </c>
      <c r="F19" s="12">
        <v>0</v>
      </c>
      <c r="G19" s="13">
        <f t="shared" ca="1" si="1"/>
        <v>0</v>
      </c>
      <c r="H19" s="3"/>
    </row>
    <row r="20" spans="1:8" ht="45" outlineLevel="2" x14ac:dyDescent="0.25">
      <c r="A20" s="14"/>
      <c r="B20" s="15" t="s">
        <v>60</v>
      </c>
      <c r="C20" s="16">
        <v>0</v>
      </c>
      <c r="D20" s="16">
        <v>0</v>
      </c>
      <c r="E20" s="16">
        <f t="shared" ca="1" si="0"/>
        <v>0</v>
      </c>
      <c r="F20" s="16">
        <v>0</v>
      </c>
      <c r="G20" s="17">
        <f t="shared" ca="1" si="1"/>
        <v>0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61</v>
      </c>
      <c r="C21" s="12">
        <v>0</v>
      </c>
      <c r="D21" s="12">
        <v>0</v>
      </c>
      <c r="E21" s="12">
        <f t="shared" ca="1" si="0"/>
        <v>0</v>
      </c>
      <c r="F21" s="12">
        <v>0</v>
      </c>
      <c r="G21" s="13">
        <f t="shared" ca="1" si="1"/>
        <v>0</v>
      </c>
      <c r="H21" s="3"/>
    </row>
    <row r="22" spans="1:8" ht="45" outlineLevel="2" x14ac:dyDescent="0.25">
      <c r="A22" s="14"/>
      <c r="B22" s="15" t="s">
        <v>62</v>
      </c>
      <c r="C22" s="16">
        <v>0</v>
      </c>
      <c r="D22" s="16">
        <v>0</v>
      </c>
      <c r="E22" s="16">
        <f t="shared" ca="1" si="0"/>
        <v>0</v>
      </c>
      <c r="F22" s="16">
        <v>0</v>
      </c>
      <c r="G22" s="17">
        <f t="shared" ca="1" si="1"/>
        <v>0</v>
      </c>
      <c r="H22" s="3"/>
    </row>
    <row r="23" spans="1:8" ht="15" customHeight="1" x14ac:dyDescent="0.25">
      <c r="A23" s="55" t="s">
        <v>63</v>
      </c>
      <c r="B23" s="56"/>
      <c r="C23" s="18">
        <v>4709200</v>
      </c>
      <c r="D23" s="18">
        <v>4709200</v>
      </c>
      <c r="E23" s="19">
        <f t="shared" ca="1" si="0"/>
        <v>0</v>
      </c>
      <c r="F23" s="19">
        <v>4709200</v>
      </c>
      <c r="G23" s="20">
        <f t="shared" ca="1" si="1"/>
        <v>1</v>
      </c>
      <c r="H23" s="3"/>
    </row>
  </sheetData>
  <mergeCells count="9">
    <mergeCell ref="A23:B2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23" sqref="B23:C2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109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41</v>
      </c>
      <c r="C9" s="12">
        <v>40000000</v>
      </c>
      <c r="D9" s="12">
        <v>60000000</v>
      </c>
      <c r="E9" s="12">
        <f ca="1">INDIRECT("R[0]C[-1]", FALSE)-INDIRECT("R[0]C[-2]", FALSE)</f>
        <v>20000000</v>
      </c>
      <c r="F9" s="12">
        <v>58930251.549999997</v>
      </c>
      <c r="G9" s="13">
        <f ca="1">IF(INDIRECT("R[0]C[-3]", FALSE)=0,0,ROUND(INDIRECT("R[0]C[-1]", FALSE)/INDIRECT("R[0]C[-3]", FALSE),4))</f>
        <v>0.98219999999999996</v>
      </c>
      <c r="H9" s="3"/>
    </row>
    <row r="10" spans="1:8" ht="45" outlineLevel="2" x14ac:dyDescent="0.25">
      <c r="A10" s="14"/>
      <c r="B10" s="15" t="s">
        <v>42</v>
      </c>
      <c r="C10" s="16">
        <v>40000000</v>
      </c>
      <c r="D10" s="16">
        <v>60000000</v>
      </c>
      <c r="E10" s="16">
        <f ca="1">INDIRECT("R[0]C[-1]", FALSE)-INDIRECT("R[0]C[-2]", FALSE)</f>
        <v>20000000</v>
      </c>
      <c r="F10" s="16">
        <v>58930251.549999997</v>
      </c>
      <c r="G10" s="17">
        <f ca="1">IF(INDIRECT("R[0]C[-3]", FALSE)=0,0,ROUND(INDIRECT("R[0]C[-1]", FALSE)/INDIRECT("R[0]C[-3]", FALSE),4))</f>
        <v>0.98219999999999996</v>
      </c>
      <c r="H10" s="3"/>
    </row>
    <row r="11" spans="1:8" ht="15" customHeight="1" x14ac:dyDescent="0.25">
      <c r="A11" s="55" t="s">
        <v>63</v>
      </c>
      <c r="B11" s="56"/>
      <c r="C11" s="18">
        <v>40000000</v>
      </c>
      <c r="D11" s="18">
        <v>60000000</v>
      </c>
      <c r="E11" s="19">
        <f ca="1">INDIRECT("R[0]C[-1]", FALSE)-INDIRECT("R[0]C[-2]", FALSE)</f>
        <v>20000000</v>
      </c>
      <c r="F11" s="19">
        <v>58930251.549999997</v>
      </c>
      <c r="G11" s="20">
        <f ca="1">IF(INDIRECT("R[0]C[-3]", FALSE)=0,0,ROUND(INDIRECT("R[0]C[-1]", FALSE)/INDIRECT("R[0]C[-3]", FALSE),4))</f>
        <v>0.98219999999999996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B17" sqref="B17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110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10131700</v>
      </c>
      <c r="D9" s="12">
        <v>10131700</v>
      </c>
      <c r="E9" s="12">
        <f t="shared" ref="E9:E13" ca="1" si="0">INDIRECT("R[0]C[-1]", FALSE)-INDIRECT("R[0]C[-2]", FALSE)</f>
        <v>0</v>
      </c>
      <c r="F9" s="12">
        <v>10131700</v>
      </c>
      <c r="G9" s="13">
        <f t="shared" ref="G9:G13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10131700</v>
      </c>
      <c r="D10" s="16">
        <v>10131700</v>
      </c>
      <c r="E10" s="16">
        <f t="shared" ca="1" si="0"/>
        <v>0</v>
      </c>
      <c r="F10" s="16">
        <v>10131700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21</v>
      </c>
      <c r="C11" s="12">
        <v>0</v>
      </c>
      <c r="D11" s="12">
        <v>2400000</v>
      </c>
      <c r="E11" s="12">
        <f t="shared" ca="1" si="0"/>
        <v>2400000</v>
      </c>
      <c r="F11" s="12">
        <v>2332374</v>
      </c>
      <c r="G11" s="13">
        <f t="shared" ca="1" si="1"/>
        <v>0.9718</v>
      </c>
      <c r="H11" s="3"/>
    </row>
    <row r="12" spans="1:8" ht="45" outlineLevel="2" x14ac:dyDescent="0.25">
      <c r="A12" s="14"/>
      <c r="B12" s="15" t="s">
        <v>22</v>
      </c>
      <c r="C12" s="16">
        <v>0</v>
      </c>
      <c r="D12" s="16">
        <v>2400000</v>
      </c>
      <c r="E12" s="16">
        <f t="shared" ca="1" si="0"/>
        <v>2400000</v>
      </c>
      <c r="F12" s="16">
        <v>2332374</v>
      </c>
      <c r="G12" s="17">
        <f t="shared" ca="1" si="1"/>
        <v>0.9718</v>
      </c>
      <c r="H12" s="3"/>
    </row>
    <row r="13" spans="1:8" ht="15" customHeight="1" x14ac:dyDescent="0.25">
      <c r="A13" s="55" t="s">
        <v>63</v>
      </c>
      <c r="B13" s="56"/>
      <c r="C13" s="18">
        <v>10131700</v>
      </c>
      <c r="D13" s="18">
        <v>12531700</v>
      </c>
      <c r="E13" s="19">
        <f t="shared" ca="1" si="0"/>
        <v>2400000</v>
      </c>
      <c r="F13" s="19">
        <v>12464074</v>
      </c>
      <c r="G13" s="20">
        <f t="shared" ca="1" si="1"/>
        <v>0.99460000000000004</v>
      </c>
      <c r="H13" s="3"/>
    </row>
  </sheetData>
  <mergeCells count="9">
    <mergeCell ref="A13:B1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17" sqref="B17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111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43</v>
      </c>
      <c r="C9" s="12">
        <v>0</v>
      </c>
      <c r="D9" s="12">
        <v>4000000</v>
      </c>
      <c r="E9" s="12">
        <f ca="1">INDIRECT("R[0]C[-1]", FALSE)-INDIRECT("R[0]C[-2]", FALSE)</f>
        <v>4000000</v>
      </c>
      <c r="F9" s="12">
        <v>2963383.37</v>
      </c>
      <c r="G9" s="13">
        <f ca="1">IF(INDIRECT("R[0]C[-3]", FALSE)=0,0,ROUND(INDIRECT("R[0]C[-1]", FALSE)/INDIRECT("R[0]C[-3]", FALSE),4))</f>
        <v>0.74080000000000001</v>
      </c>
      <c r="H9" s="3"/>
    </row>
    <row r="10" spans="1:8" ht="45" outlineLevel="2" x14ac:dyDescent="0.25">
      <c r="A10" s="14"/>
      <c r="B10" s="15" t="s">
        <v>44</v>
      </c>
      <c r="C10" s="16">
        <v>0</v>
      </c>
      <c r="D10" s="16">
        <v>4000000</v>
      </c>
      <c r="E10" s="16">
        <f ca="1">INDIRECT("R[0]C[-1]", FALSE)-INDIRECT("R[0]C[-2]", FALSE)</f>
        <v>4000000</v>
      </c>
      <c r="F10" s="16">
        <v>2963383.37</v>
      </c>
      <c r="G10" s="17">
        <f ca="1">IF(INDIRECT("R[0]C[-3]", FALSE)=0,0,ROUND(INDIRECT("R[0]C[-1]", FALSE)/INDIRECT("R[0]C[-3]", FALSE),4))</f>
        <v>0.74080000000000001</v>
      </c>
      <c r="H10" s="3"/>
    </row>
    <row r="11" spans="1:8" ht="15" customHeight="1" x14ac:dyDescent="0.25">
      <c r="A11" s="55" t="s">
        <v>63</v>
      </c>
      <c r="B11" s="56"/>
      <c r="C11" s="18">
        <v>0</v>
      </c>
      <c r="D11" s="18">
        <v>4000000</v>
      </c>
      <c r="E11" s="19">
        <f ca="1">INDIRECT("R[0]C[-1]", FALSE)-INDIRECT("R[0]C[-2]", FALSE)</f>
        <v>4000000</v>
      </c>
      <c r="F11" s="19">
        <v>2963383.37</v>
      </c>
      <c r="G11" s="20">
        <f ca="1">IF(INDIRECT("R[0]C[-3]", FALSE)=0,0,ROUND(INDIRECT("R[0]C[-1]", FALSE)/INDIRECT("R[0]C[-3]", FALSE),4))</f>
        <v>0.74080000000000001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112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29</v>
      </c>
      <c r="C9" s="12">
        <v>608362</v>
      </c>
      <c r="D9" s="12">
        <v>608362</v>
      </c>
      <c r="E9" s="12">
        <f t="shared" ref="E9:E15" ca="1" si="0">INDIRECT("R[0]C[-1]", FALSE)-INDIRECT("R[0]C[-2]", FALSE)</f>
        <v>0</v>
      </c>
      <c r="F9" s="12">
        <v>571330.29</v>
      </c>
      <c r="G9" s="13">
        <f t="shared" ref="G9:G15" ca="1" si="1">IF(INDIRECT("R[0]C[-3]", FALSE)=0,0,ROUND(INDIRECT("R[0]C[-1]", FALSE)/INDIRECT("R[0]C[-3]", FALSE),4))</f>
        <v>0.93910000000000005</v>
      </c>
      <c r="H9" s="3"/>
    </row>
    <row r="10" spans="1:8" ht="45" outlineLevel="2" x14ac:dyDescent="0.25">
      <c r="A10" s="14"/>
      <c r="B10" s="15" t="s">
        <v>30</v>
      </c>
      <c r="C10" s="16">
        <v>608362</v>
      </c>
      <c r="D10" s="16">
        <v>608362</v>
      </c>
      <c r="E10" s="16">
        <f t="shared" ca="1" si="0"/>
        <v>0</v>
      </c>
      <c r="F10" s="16">
        <v>571330.29</v>
      </c>
      <c r="G10" s="17">
        <f t="shared" ca="1" si="1"/>
        <v>0.93910000000000005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31</v>
      </c>
      <c r="C11" s="12">
        <v>595819</v>
      </c>
      <c r="D11" s="12">
        <v>595819</v>
      </c>
      <c r="E11" s="12">
        <f t="shared" ca="1" si="0"/>
        <v>0</v>
      </c>
      <c r="F11" s="12">
        <v>569999.65</v>
      </c>
      <c r="G11" s="13">
        <f t="shared" ca="1" si="1"/>
        <v>0.95669999999999999</v>
      </c>
      <c r="H11" s="3"/>
    </row>
    <row r="12" spans="1:8" ht="45" outlineLevel="2" x14ac:dyDescent="0.25">
      <c r="A12" s="14"/>
      <c r="B12" s="15" t="s">
        <v>32</v>
      </c>
      <c r="C12" s="16">
        <v>595819</v>
      </c>
      <c r="D12" s="16">
        <v>595819</v>
      </c>
      <c r="E12" s="16">
        <f t="shared" ca="1" si="0"/>
        <v>0</v>
      </c>
      <c r="F12" s="16">
        <v>569999.65</v>
      </c>
      <c r="G12" s="17">
        <f t="shared" ca="1" si="1"/>
        <v>0.95669999999999999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41</v>
      </c>
      <c r="C13" s="12">
        <v>595819</v>
      </c>
      <c r="D13" s="12">
        <v>595819</v>
      </c>
      <c r="E13" s="12">
        <f t="shared" ca="1" si="0"/>
        <v>0</v>
      </c>
      <c r="F13" s="12">
        <v>595819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107</v>
      </c>
      <c r="C14" s="16">
        <v>595819</v>
      </c>
      <c r="D14" s="16">
        <v>595819</v>
      </c>
      <c r="E14" s="16">
        <f t="shared" ca="1" si="0"/>
        <v>0</v>
      </c>
      <c r="F14" s="16">
        <v>595819</v>
      </c>
      <c r="G14" s="17">
        <f t="shared" ca="1" si="1"/>
        <v>1</v>
      </c>
      <c r="H14" s="3"/>
    </row>
    <row r="15" spans="1:8" ht="15" customHeight="1" x14ac:dyDescent="0.25">
      <c r="A15" s="55" t="s">
        <v>63</v>
      </c>
      <c r="B15" s="56"/>
      <c r="C15" s="18">
        <v>1800000</v>
      </c>
      <c r="D15" s="18">
        <v>1800000</v>
      </c>
      <c r="E15" s="19">
        <f t="shared" ca="1" si="0"/>
        <v>0</v>
      </c>
      <c r="F15" s="19">
        <v>1737148.94</v>
      </c>
      <c r="G15" s="20">
        <f t="shared" ca="1" si="1"/>
        <v>0.96509999999999996</v>
      </c>
      <c r="H15" s="3"/>
    </row>
  </sheetData>
  <mergeCells count="9">
    <mergeCell ref="A15:B1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113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33</v>
      </c>
      <c r="C9" s="12">
        <v>0</v>
      </c>
      <c r="D9" s="12">
        <v>0</v>
      </c>
      <c r="E9" s="12">
        <f t="shared" ref="E9:E15" ca="1" si="0">INDIRECT("R[0]C[-1]", FALSE)-INDIRECT("R[0]C[-2]", FALSE)</f>
        <v>0</v>
      </c>
      <c r="F9" s="12">
        <v>0</v>
      </c>
      <c r="G9" s="13">
        <f t="shared" ref="G9:G15" ca="1" si="1">IF(INDIRECT("R[0]C[-3]", FALSE)=0,0,ROUND(INDIRECT("R[0]C[-1]", FALSE)/INDIRECT("R[0]C[-3]", FALSE),4))</f>
        <v>0</v>
      </c>
      <c r="H9" s="3"/>
    </row>
    <row r="10" spans="1:8" ht="45" outlineLevel="2" x14ac:dyDescent="0.25">
      <c r="A10" s="14"/>
      <c r="B10" s="15" t="s">
        <v>34</v>
      </c>
      <c r="C10" s="16">
        <v>0</v>
      </c>
      <c r="D10" s="16">
        <v>0</v>
      </c>
      <c r="E10" s="16">
        <f t="shared" ca="1" si="0"/>
        <v>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43</v>
      </c>
      <c r="C11" s="12">
        <v>0</v>
      </c>
      <c r="D11" s="12">
        <v>22196500</v>
      </c>
      <c r="E11" s="12">
        <f t="shared" ca="1" si="0"/>
        <v>22196500</v>
      </c>
      <c r="F11" s="12">
        <v>21876258</v>
      </c>
      <c r="G11" s="13">
        <f t="shared" ca="1" si="1"/>
        <v>0.98560000000000003</v>
      </c>
      <c r="H11" s="3"/>
    </row>
    <row r="12" spans="1:8" ht="45" outlineLevel="2" x14ac:dyDescent="0.25">
      <c r="A12" s="14"/>
      <c r="B12" s="15" t="s">
        <v>44</v>
      </c>
      <c r="C12" s="16">
        <v>0</v>
      </c>
      <c r="D12" s="16">
        <v>22196500</v>
      </c>
      <c r="E12" s="16">
        <f t="shared" ca="1" si="0"/>
        <v>22196500</v>
      </c>
      <c r="F12" s="16">
        <v>21876258</v>
      </c>
      <c r="G12" s="17">
        <f t="shared" ca="1" si="1"/>
        <v>0.98560000000000003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51</v>
      </c>
      <c r="C13" s="12">
        <v>9679800</v>
      </c>
      <c r="D13" s="12">
        <v>9679800</v>
      </c>
      <c r="E13" s="12">
        <f t="shared" ca="1" si="0"/>
        <v>0</v>
      </c>
      <c r="F13" s="12">
        <v>9377493.5600000005</v>
      </c>
      <c r="G13" s="13">
        <f t="shared" ca="1" si="1"/>
        <v>0.96879999999999999</v>
      </c>
      <c r="H13" s="3"/>
    </row>
    <row r="14" spans="1:8" ht="45" outlineLevel="2" x14ac:dyDescent="0.25">
      <c r="A14" s="14"/>
      <c r="B14" s="15" t="s">
        <v>114</v>
      </c>
      <c r="C14" s="16">
        <v>9679800</v>
      </c>
      <c r="D14" s="16">
        <v>9679800</v>
      </c>
      <c r="E14" s="16">
        <f t="shared" ca="1" si="0"/>
        <v>0</v>
      </c>
      <c r="F14" s="16">
        <v>9377493.5600000005</v>
      </c>
      <c r="G14" s="17">
        <f t="shared" ca="1" si="1"/>
        <v>0.96879999999999999</v>
      </c>
      <c r="H14" s="3"/>
    </row>
    <row r="15" spans="1:8" ht="15" customHeight="1" x14ac:dyDescent="0.25">
      <c r="A15" s="55" t="s">
        <v>63</v>
      </c>
      <c r="B15" s="56"/>
      <c r="C15" s="18">
        <v>9679800</v>
      </c>
      <c r="D15" s="18">
        <v>31876300</v>
      </c>
      <c r="E15" s="19">
        <f t="shared" ca="1" si="0"/>
        <v>22196500</v>
      </c>
      <c r="F15" s="19">
        <v>31253751.559999999</v>
      </c>
      <c r="G15" s="20">
        <f t="shared" ca="1" si="1"/>
        <v>0.98050000000000004</v>
      </c>
      <c r="H15" s="3"/>
    </row>
  </sheetData>
  <mergeCells count="9">
    <mergeCell ref="A15:B1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19" sqref="B19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115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67</v>
      </c>
      <c r="C9" s="12">
        <v>300000</v>
      </c>
      <c r="D9" s="12">
        <v>300000</v>
      </c>
      <c r="E9" s="12">
        <f ca="1">INDIRECT("R[0]C[-1]", FALSE)-INDIRECT("R[0]C[-2]", FALSE)</f>
        <v>0</v>
      </c>
      <c r="F9" s="12">
        <v>300000</v>
      </c>
      <c r="G9" s="13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68</v>
      </c>
      <c r="C10" s="16">
        <v>300000</v>
      </c>
      <c r="D10" s="16">
        <v>300000</v>
      </c>
      <c r="E10" s="16">
        <f ca="1">INDIRECT("R[0]C[-1]", FALSE)-INDIRECT("R[0]C[-2]", FALSE)</f>
        <v>0</v>
      </c>
      <c r="F10" s="16">
        <v>300000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300000</v>
      </c>
      <c r="D11" s="18">
        <v>300000</v>
      </c>
      <c r="E11" s="19">
        <f ca="1">INDIRECT("R[0]C[-1]", FALSE)-INDIRECT("R[0]C[-2]", FALSE)</f>
        <v>0</v>
      </c>
      <c r="F11" s="19">
        <v>300000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B16" sqref="B16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116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43</v>
      </c>
      <c r="C9" s="12">
        <v>0</v>
      </c>
      <c r="D9" s="12">
        <v>93975904</v>
      </c>
      <c r="E9" s="12">
        <f t="shared" ref="E9:E13" ca="1" si="0">INDIRECT("R[0]C[-1]", FALSE)-INDIRECT("R[0]C[-2]", FALSE)</f>
        <v>93975904</v>
      </c>
      <c r="F9" s="12">
        <v>93975904</v>
      </c>
      <c r="G9" s="13">
        <f t="shared" ref="G9:G13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44</v>
      </c>
      <c r="C10" s="16">
        <v>0</v>
      </c>
      <c r="D10" s="16">
        <v>93975904</v>
      </c>
      <c r="E10" s="16">
        <f t="shared" ca="1" si="0"/>
        <v>93975904</v>
      </c>
      <c r="F10" s="16">
        <v>93975904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51</v>
      </c>
      <c r="C11" s="12">
        <v>0</v>
      </c>
      <c r="D11" s="12">
        <v>27749228</v>
      </c>
      <c r="E11" s="12">
        <f t="shared" ca="1" si="0"/>
        <v>27749228</v>
      </c>
      <c r="F11" s="12">
        <v>27749227.530000001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52</v>
      </c>
      <c r="C12" s="16">
        <v>0</v>
      </c>
      <c r="D12" s="16">
        <v>27749228</v>
      </c>
      <c r="E12" s="16">
        <f t="shared" ca="1" si="0"/>
        <v>27749228</v>
      </c>
      <c r="F12" s="16">
        <v>27749227.530000001</v>
      </c>
      <c r="G12" s="17">
        <f t="shared" ca="1" si="1"/>
        <v>1</v>
      </c>
      <c r="H12" s="3"/>
    </row>
    <row r="13" spans="1:8" ht="15" customHeight="1" x14ac:dyDescent="0.25">
      <c r="A13" s="55" t="s">
        <v>63</v>
      </c>
      <c r="B13" s="56"/>
      <c r="C13" s="18">
        <v>0</v>
      </c>
      <c r="D13" s="18">
        <v>121725132</v>
      </c>
      <c r="E13" s="19">
        <f t="shared" ca="1" si="0"/>
        <v>121725132</v>
      </c>
      <c r="F13" s="19">
        <v>121725131.53</v>
      </c>
      <c r="G13" s="20">
        <f t="shared" ca="1" si="1"/>
        <v>1</v>
      </c>
      <c r="H13" s="3"/>
    </row>
  </sheetData>
  <mergeCells count="9">
    <mergeCell ref="A13:B1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20" sqref="B20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117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1662000</v>
      </c>
      <c r="D9" s="12">
        <v>1660527.29</v>
      </c>
      <c r="E9" s="12">
        <f ca="1">INDIRECT("R[0]C[-1]", FALSE)-INDIRECT("R[0]C[-2]", FALSE)</f>
        <v>-1472.7099999999627</v>
      </c>
      <c r="F9" s="12">
        <v>1660527.29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50</v>
      </c>
      <c r="C10" s="16">
        <v>1662000</v>
      </c>
      <c r="D10" s="16">
        <v>1660527.29</v>
      </c>
      <c r="E10" s="16">
        <f ca="1">INDIRECT("R[0]C[-1]", FALSE)-INDIRECT("R[0]C[-2]", FALSE)</f>
        <v>-1472.7099999999627</v>
      </c>
      <c r="F10" s="16">
        <v>1660527.29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1662000</v>
      </c>
      <c r="D11" s="18">
        <v>1660527.29</v>
      </c>
      <c r="E11" s="19">
        <f ca="1">INDIRECT("R[0]C[-1]", FALSE)-INDIRECT("R[0]C[-2]", FALSE)</f>
        <v>-1472.7099999999627</v>
      </c>
      <c r="F11" s="19">
        <v>1660527.29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opLeftCell="A100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118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/>
      <c r="C9" s="12">
        <v>9351204.8200000003</v>
      </c>
      <c r="D9" s="12">
        <v>0</v>
      </c>
      <c r="E9" s="12">
        <f t="shared" ref="E9:E40" ca="1" si="0">INDIRECT("R[0]C[-1]", FALSE)-INDIRECT("R[0]C[-2]", FALSE)</f>
        <v>-9351204.8200000003</v>
      </c>
      <c r="F9" s="12">
        <v>0</v>
      </c>
      <c r="G9" s="13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4"/>
      <c r="B10" s="15" t="s">
        <v>119</v>
      </c>
      <c r="C10" s="16">
        <v>9351204.8200000003</v>
      </c>
      <c r="D10" s="16">
        <v>0</v>
      </c>
      <c r="E10" s="16">
        <f t="shared" ca="1" si="0"/>
        <v>-9351204.8200000003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17</v>
      </c>
      <c r="C11" s="12">
        <v>0</v>
      </c>
      <c r="D11" s="12">
        <v>407095.07</v>
      </c>
      <c r="E11" s="12">
        <f t="shared" ca="1" si="0"/>
        <v>407095.07</v>
      </c>
      <c r="F11" s="12">
        <v>407095.07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120</v>
      </c>
      <c r="C12" s="16">
        <v>0</v>
      </c>
      <c r="D12" s="16">
        <v>55636.68</v>
      </c>
      <c r="E12" s="16">
        <f t="shared" ca="1" si="0"/>
        <v>55636.68</v>
      </c>
      <c r="F12" s="16">
        <v>55636.68</v>
      </c>
      <c r="G12" s="17">
        <f t="shared" ca="1" si="1"/>
        <v>1</v>
      </c>
      <c r="H12" s="3"/>
    </row>
    <row r="13" spans="1:8" ht="30" outlineLevel="2" x14ac:dyDescent="0.25">
      <c r="A13" s="14"/>
      <c r="B13" s="15" t="s">
        <v>121</v>
      </c>
      <c r="C13" s="16">
        <v>0</v>
      </c>
      <c r="D13" s="16">
        <v>115709.84</v>
      </c>
      <c r="E13" s="16">
        <f t="shared" ca="1" si="0"/>
        <v>115709.84</v>
      </c>
      <c r="F13" s="16">
        <v>115709.84</v>
      </c>
      <c r="G13" s="17">
        <f t="shared" ca="1" si="1"/>
        <v>1</v>
      </c>
      <c r="H13" s="3"/>
    </row>
    <row r="14" spans="1:8" ht="30" outlineLevel="2" x14ac:dyDescent="0.25">
      <c r="A14" s="14"/>
      <c r="B14" s="15" t="s">
        <v>122</v>
      </c>
      <c r="C14" s="16">
        <v>0</v>
      </c>
      <c r="D14" s="16">
        <v>195065.52</v>
      </c>
      <c r="E14" s="16">
        <f t="shared" ca="1" si="0"/>
        <v>195065.52</v>
      </c>
      <c r="F14" s="16">
        <v>195065.52</v>
      </c>
      <c r="G14" s="17">
        <f t="shared" ca="1" si="1"/>
        <v>1</v>
      </c>
      <c r="H14" s="3"/>
    </row>
    <row r="15" spans="1:8" ht="30" outlineLevel="2" x14ac:dyDescent="0.25">
      <c r="A15" s="14"/>
      <c r="B15" s="15" t="s">
        <v>121</v>
      </c>
      <c r="C15" s="16">
        <v>0</v>
      </c>
      <c r="D15" s="16">
        <v>20318.84</v>
      </c>
      <c r="E15" s="16">
        <f t="shared" ca="1" si="0"/>
        <v>20318.84</v>
      </c>
      <c r="F15" s="16">
        <v>20318.84</v>
      </c>
      <c r="G15" s="17">
        <f t="shared" ca="1" si="1"/>
        <v>1</v>
      </c>
      <c r="H15" s="3"/>
    </row>
    <row r="16" spans="1:8" ht="30" outlineLevel="2" x14ac:dyDescent="0.25">
      <c r="A16" s="14"/>
      <c r="B16" s="15" t="s">
        <v>122</v>
      </c>
      <c r="C16" s="16">
        <v>0</v>
      </c>
      <c r="D16" s="16">
        <v>20364.189999999999</v>
      </c>
      <c r="E16" s="16">
        <f t="shared" ca="1" si="0"/>
        <v>20364.189999999999</v>
      </c>
      <c r="F16" s="16">
        <v>20364.189999999999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7" s="11" t="s">
        <v>21</v>
      </c>
      <c r="C17" s="12">
        <v>0</v>
      </c>
      <c r="D17" s="12">
        <v>20000</v>
      </c>
      <c r="E17" s="12">
        <f t="shared" ca="1" si="0"/>
        <v>20000</v>
      </c>
      <c r="F17" s="12">
        <v>20000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22</v>
      </c>
      <c r="C18" s="16">
        <v>0</v>
      </c>
      <c r="D18" s="16">
        <v>20000</v>
      </c>
      <c r="E18" s="16">
        <f t="shared" ca="1" si="0"/>
        <v>20000</v>
      </c>
      <c r="F18" s="16">
        <v>20000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9" s="11" t="s">
        <v>23</v>
      </c>
      <c r="C19" s="12">
        <v>0</v>
      </c>
      <c r="D19" s="12">
        <v>118641.66</v>
      </c>
      <c r="E19" s="12">
        <f t="shared" ca="1" si="0"/>
        <v>118641.66</v>
      </c>
      <c r="F19" s="12">
        <v>118641.66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123</v>
      </c>
      <c r="C20" s="16">
        <v>0</v>
      </c>
      <c r="D20" s="16">
        <v>118641.66</v>
      </c>
      <c r="E20" s="16">
        <f t="shared" ca="1" si="0"/>
        <v>118641.66</v>
      </c>
      <c r="F20" s="16">
        <v>118641.66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1" s="11" t="s">
        <v>25</v>
      </c>
      <c r="C21" s="12">
        <v>0</v>
      </c>
      <c r="D21" s="12">
        <v>654934.5</v>
      </c>
      <c r="E21" s="12">
        <f t="shared" ca="1" si="0"/>
        <v>654934.5</v>
      </c>
      <c r="F21" s="12">
        <v>654934.49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124</v>
      </c>
      <c r="C22" s="16">
        <v>0</v>
      </c>
      <c r="D22" s="16">
        <v>38758.620000000003</v>
      </c>
      <c r="E22" s="16">
        <f t="shared" ca="1" si="0"/>
        <v>38758.620000000003</v>
      </c>
      <c r="F22" s="16">
        <v>38758.620000000003</v>
      </c>
      <c r="G22" s="17">
        <f t="shared" ca="1" si="1"/>
        <v>1</v>
      </c>
      <c r="H22" s="3"/>
    </row>
    <row r="23" spans="1:8" ht="45" outlineLevel="2" x14ac:dyDescent="0.25">
      <c r="A23" s="14"/>
      <c r="B23" s="15" t="s">
        <v>125</v>
      </c>
      <c r="C23" s="16">
        <v>0</v>
      </c>
      <c r="D23" s="16">
        <v>44995.5</v>
      </c>
      <c r="E23" s="16">
        <f t="shared" ca="1" si="0"/>
        <v>44995.5</v>
      </c>
      <c r="F23" s="16">
        <v>44995.5</v>
      </c>
      <c r="G23" s="17">
        <f t="shared" ca="1" si="1"/>
        <v>1</v>
      </c>
      <c r="H23" s="3"/>
    </row>
    <row r="24" spans="1:8" ht="45" outlineLevel="2" x14ac:dyDescent="0.25">
      <c r="A24" s="14"/>
      <c r="B24" s="15" t="s">
        <v>126</v>
      </c>
      <c r="C24" s="16">
        <v>0</v>
      </c>
      <c r="D24" s="16">
        <v>185084.23</v>
      </c>
      <c r="E24" s="16">
        <f t="shared" ca="1" si="0"/>
        <v>185084.23</v>
      </c>
      <c r="F24" s="16">
        <v>185084.22</v>
      </c>
      <c r="G24" s="17">
        <f t="shared" ca="1" si="1"/>
        <v>1</v>
      </c>
      <c r="H24" s="3"/>
    </row>
    <row r="25" spans="1:8" ht="45" outlineLevel="2" x14ac:dyDescent="0.25">
      <c r="A25" s="14"/>
      <c r="B25" s="15" t="s">
        <v>124</v>
      </c>
      <c r="C25" s="16">
        <v>0</v>
      </c>
      <c r="D25" s="16">
        <v>136223.88</v>
      </c>
      <c r="E25" s="16">
        <f t="shared" ca="1" si="0"/>
        <v>136223.88</v>
      </c>
      <c r="F25" s="16">
        <v>136223.88</v>
      </c>
      <c r="G25" s="17">
        <f t="shared" ca="1" si="1"/>
        <v>1</v>
      </c>
      <c r="H25" s="3"/>
    </row>
    <row r="26" spans="1:8" ht="45" outlineLevel="2" x14ac:dyDescent="0.25">
      <c r="A26" s="14"/>
      <c r="B26" s="15" t="s">
        <v>126</v>
      </c>
      <c r="C26" s="16">
        <v>0</v>
      </c>
      <c r="D26" s="16">
        <v>69890.27</v>
      </c>
      <c r="E26" s="16">
        <f t="shared" ca="1" si="0"/>
        <v>69890.27</v>
      </c>
      <c r="F26" s="16">
        <v>69890.27</v>
      </c>
      <c r="G26" s="17">
        <f t="shared" ca="1" si="1"/>
        <v>1</v>
      </c>
      <c r="H26" s="3"/>
    </row>
    <row r="27" spans="1:8" ht="45" outlineLevel="2" x14ac:dyDescent="0.25">
      <c r="A27" s="14"/>
      <c r="B27" s="15" t="s">
        <v>125</v>
      </c>
      <c r="C27" s="16">
        <v>0</v>
      </c>
      <c r="D27" s="16">
        <v>179982</v>
      </c>
      <c r="E27" s="16">
        <f t="shared" ca="1" si="0"/>
        <v>179982</v>
      </c>
      <c r="F27" s="16">
        <v>179982</v>
      </c>
      <c r="G27" s="17">
        <f t="shared" ca="1" si="1"/>
        <v>1</v>
      </c>
      <c r="H27" s="3"/>
    </row>
    <row r="28" spans="1:8" outlineLevel="1" x14ac:dyDescent="0.25">
      <c r="A2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8" s="11" t="s">
        <v>27</v>
      </c>
      <c r="C28" s="12">
        <v>0</v>
      </c>
      <c r="D28" s="12">
        <v>1894199.94</v>
      </c>
      <c r="E28" s="12">
        <f t="shared" ca="1" si="0"/>
        <v>1894199.94</v>
      </c>
      <c r="F28" s="12">
        <v>1894199.94</v>
      </c>
      <c r="G28" s="13">
        <f t="shared" ca="1" si="1"/>
        <v>1</v>
      </c>
      <c r="H28" s="3"/>
    </row>
    <row r="29" spans="1:8" ht="45" outlineLevel="2" x14ac:dyDescent="0.25">
      <c r="A29" s="14"/>
      <c r="B29" s="15" t="s">
        <v>127</v>
      </c>
      <c r="C29" s="16">
        <v>0</v>
      </c>
      <c r="D29" s="16">
        <v>462591.92</v>
      </c>
      <c r="E29" s="16">
        <f t="shared" ca="1" si="0"/>
        <v>462591.92</v>
      </c>
      <c r="F29" s="16">
        <v>462591.92</v>
      </c>
      <c r="G29" s="17">
        <f t="shared" ca="1" si="1"/>
        <v>1</v>
      </c>
      <c r="H29" s="3"/>
    </row>
    <row r="30" spans="1:8" ht="45" outlineLevel="2" x14ac:dyDescent="0.25">
      <c r="A30" s="14"/>
      <c r="B30" s="15" t="s">
        <v>128</v>
      </c>
      <c r="C30" s="16">
        <v>0</v>
      </c>
      <c r="D30" s="16">
        <v>783516.24</v>
      </c>
      <c r="E30" s="16">
        <f t="shared" ca="1" si="0"/>
        <v>783516.24</v>
      </c>
      <c r="F30" s="16">
        <v>783516.24</v>
      </c>
      <c r="G30" s="17">
        <f t="shared" ca="1" si="1"/>
        <v>1</v>
      </c>
      <c r="H30" s="3"/>
    </row>
    <row r="31" spans="1:8" ht="45" outlineLevel="2" x14ac:dyDescent="0.25">
      <c r="A31" s="14"/>
      <c r="B31" s="15" t="s">
        <v>127</v>
      </c>
      <c r="C31" s="16">
        <v>0</v>
      </c>
      <c r="D31" s="16">
        <v>131587.76</v>
      </c>
      <c r="E31" s="16">
        <f t="shared" ca="1" si="0"/>
        <v>131587.76</v>
      </c>
      <c r="F31" s="16">
        <v>131587.76</v>
      </c>
      <c r="G31" s="17">
        <f t="shared" ca="1" si="1"/>
        <v>1</v>
      </c>
      <c r="H31" s="3"/>
    </row>
    <row r="32" spans="1:8" ht="45" outlineLevel="2" x14ac:dyDescent="0.25">
      <c r="A32" s="14"/>
      <c r="B32" s="15" t="s">
        <v>128</v>
      </c>
      <c r="C32" s="16">
        <v>0</v>
      </c>
      <c r="D32" s="16">
        <v>516504.02</v>
      </c>
      <c r="E32" s="16">
        <f t="shared" ca="1" si="0"/>
        <v>516504.02</v>
      </c>
      <c r="F32" s="16">
        <v>516504.02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3" s="11" t="s">
        <v>87</v>
      </c>
      <c r="C33" s="12">
        <v>0</v>
      </c>
      <c r="D33" s="12">
        <v>453201.86</v>
      </c>
      <c r="E33" s="12">
        <f t="shared" ca="1" si="0"/>
        <v>453201.86</v>
      </c>
      <c r="F33" s="12">
        <v>453201.86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88</v>
      </c>
      <c r="C34" s="16">
        <v>0</v>
      </c>
      <c r="D34" s="16">
        <v>161279.35999999999</v>
      </c>
      <c r="E34" s="16">
        <f t="shared" ca="1" si="0"/>
        <v>161279.35999999999</v>
      </c>
      <c r="F34" s="16">
        <v>161279.35999999999</v>
      </c>
      <c r="G34" s="17">
        <f t="shared" ca="1" si="1"/>
        <v>1</v>
      </c>
      <c r="H34" s="3"/>
    </row>
    <row r="35" spans="1:8" ht="45" outlineLevel="2" x14ac:dyDescent="0.25">
      <c r="A35" s="14"/>
      <c r="B35" s="15" t="s">
        <v>129</v>
      </c>
      <c r="C35" s="16">
        <v>0</v>
      </c>
      <c r="D35" s="16">
        <v>291922.5</v>
      </c>
      <c r="E35" s="16">
        <f t="shared" ca="1" si="0"/>
        <v>291922.5</v>
      </c>
      <c r="F35" s="16">
        <v>291922.5</v>
      </c>
      <c r="G35" s="17">
        <f t="shared" ca="1" si="1"/>
        <v>1</v>
      </c>
      <c r="H35" s="3"/>
    </row>
    <row r="36" spans="1:8" outlineLevel="1" x14ac:dyDescent="0.25">
      <c r="A3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6" s="11" t="s">
        <v>31</v>
      </c>
      <c r="C36" s="12">
        <v>0</v>
      </c>
      <c r="D36" s="12">
        <v>23765.34</v>
      </c>
      <c r="E36" s="12">
        <f t="shared" ca="1" si="0"/>
        <v>23765.34</v>
      </c>
      <c r="F36" s="12">
        <v>23765.34</v>
      </c>
      <c r="G36" s="13">
        <f t="shared" ca="1" si="1"/>
        <v>1</v>
      </c>
      <c r="H36" s="3"/>
    </row>
    <row r="37" spans="1:8" ht="45" outlineLevel="2" x14ac:dyDescent="0.25">
      <c r="A37" s="14"/>
      <c r="B37" s="15" t="s">
        <v>130</v>
      </c>
      <c r="C37" s="16">
        <v>0</v>
      </c>
      <c r="D37" s="16">
        <v>23765.34</v>
      </c>
      <c r="E37" s="16">
        <f t="shared" ca="1" si="0"/>
        <v>23765.34</v>
      </c>
      <c r="F37" s="16">
        <v>23765.34</v>
      </c>
      <c r="G37" s="17">
        <f t="shared" ca="1" si="1"/>
        <v>1</v>
      </c>
      <c r="H37" s="3"/>
    </row>
    <row r="38" spans="1:8" outlineLevel="1" x14ac:dyDescent="0.25">
      <c r="A3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8" s="11" t="s">
        <v>33</v>
      </c>
      <c r="C38" s="12">
        <v>0</v>
      </c>
      <c r="D38" s="12">
        <v>517668.56</v>
      </c>
      <c r="E38" s="12">
        <f t="shared" ca="1" si="0"/>
        <v>517668.56</v>
      </c>
      <c r="F38" s="12">
        <v>517668.56</v>
      </c>
      <c r="G38" s="13">
        <f t="shared" ca="1" si="1"/>
        <v>1</v>
      </c>
      <c r="H38" s="3"/>
    </row>
    <row r="39" spans="1:8" ht="45" outlineLevel="2" x14ac:dyDescent="0.25">
      <c r="A39" s="14"/>
      <c r="B39" s="15" t="s">
        <v>131</v>
      </c>
      <c r="C39" s="16">
        <v>0</v>
      </c>
      <c r="D39" s="16">
        <v>2129.7800000000002</v>
      </c>
      <c r="E39" s="16">
        <f t="shared" ca="1" si="0"/>
        <v>2129.7800000000002</v>
      </c>
      <c r="F39" s="16">
        <v>2129.7800000000002</v>
      </c>
      <c r="G39" s="17">
        <f t="shared" ca="1" si="1"/>
        <v>1</v>
      </c>
      <c r="H39" s="3"/>
    </row>
    <row r="40" spans="1:8" ht="45" outlineLevel="2" x14ac:dyDescent="0.25">
      <c r="A40" s="14"/>
      <c r="B40" s="15" t="s">
        <v>132</v>
      </c>
      <c r="C40" s="16">
        <v>0</v>
      </c>
      <c r="D40" s="16">
        <v>11849.81</v>
      </c>
      <c r="E40" s="16">
        <f t="shared" ca="1" si="0"/>
        <v>11849.81</v>
      </c>
      <c r="F40" s="16">
        <v>11849.81</v>
      </c>
      <c r="G40" s="17">
        <f t="shared" ca="1" si="1"/>
        <v>1</v>
      </c>
      <c r="H40" s="3"/>
    </row>
    <row r="41" spans="1:8" ht="45" outlineLevel="2" x14ac:dyDescent="0.25">
      <c r="A41" s="14"/>
      <c r="B41" s="15" t="s">
        <v>133</v>
      </c>
      <c r="C41" s="16">
        <v>0</v>
      </c>
      <c r="D41" s="16">
        <v>177179.61</v>
      </c>
      <c r="E41" s="16">
        <f t="shared" ref="E41:E72" ca="1" si="2">INDIRECT("R[0]C[-1]", FALSE)-INDIRECT("R[0]C[-2]", FALSE)</f>
        <v>177179.61</v>
      </c>
      <c r="F41" s="16">
        <v>177179.61</v>
      </c>
      <c r="G41" s="17">
        <f t="shared" ref="G41:G72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134</v>
      </c>
      <c r="C42" s="16">
        <v>0</v>
      </c>
      <c r="D42" s="16">
        <v>47327.25</v>
      </c>
      <c r="E42" s="16">
        <f t="shared" ca="1" si="2"/>
        <v>47327.25</v>
      </c>
      <c r="F42" s="16">
        <v>47327.25</v>
      </c>
      <c r="G42" s="17">
        <f t="shared" ca="1" si="3"/>
        <v>1</v>
      </c>
      <c r="H42" s="3"/>
    </row>
    <row r="43" spans="1:8" ht="45" outlineLevel="2" x14ac:dyDescent="0.25">
      <c r="A43" s="14"/>
      <c r="B43" s="15" t="s">
        <v>132</v>
      </c>
      <c r="C43" s="16">
        <v>0</v>
      </c>
      <c r="D43" s="16">
        <v>11849.81</v>
      </c>
      <c r="E43" s="16">
        <f t="shared" ca="1" si="2"/>
        <v>11849.81</v>
      </c>
      <c r="F43" s="16">
        <v>11849.81</v>
      </c>
      <c r="G43" s="17">
        <f t="shared" ca="1" si="3"/>
        <v>1</v>
      </c>
      <c r="H43" s="3"/>
    </row>
    <row r="44" spans="1:8" ht="45" outlineLevel="2" x14ac:dyDescent="0.25">
      <c r="A44" s="14"/>
      <c r="B44" s="15" t="s">
        <v>133</v>
      </c>
      <c r="C44" s="16">
        <v>0</v>
      </c>
      <c r="D44" s="16">
        <v>50400.07</v>
      </c>
      <c r="E44" s="16">
        <f t="shared" ca="1" si="2"/>
        <v>50400.07</v>
      </c>
      <c r="F44" s="16">
        <v>50400.07</v>
      </c>
      <c r="G44" s="17">
        <f t="shared" ca="1" si="3"/>
        <v>1</v>
      </c>
      <c r="H44" s="3"/>
    </row>
    <row r="45" spans="1:8" ht="45" outlineLevel="2" x14ac:dyDescent="0.25">
      <c r="A45" s="14"/>
      <c r="B45" s="15" t="s">
        <v>134</v>
      </c>
      <c r="C45" s="16">
        <v>0</v>
      </c>
      <c r="D45" s="16">
        <v>13462.59</v>
      </c>
      <c r="E45" s="16">
        <f t="shared" ca="1" si="2"/>
        <v>13462.59</v>
      </c>
      <c r="F45" s="16">
        <v>13462.59</v>
      </c>
      <c r="G45" s="17">
        <f t="shared" ca="1" si="3"/>
        <v>1</v>
      </c>
      <c r="H45" s="3"/>
    </row>
    <row r="46" spans="1:8" ht="45" outlineLevel="2" x14ac:dyDescent="0.25">
      <c r="A46" s="14"/>
      <c r="B46" s="15" t="s">
        <v>135</v>
      </c>
      <c r="C46" s="16">
        <v>0</v>
      </c>
      <c r="D46" s="16">
        <v>100669.93</v>
      </c>
      <c r="E46" s="16">
        <f t="shared" ca="1" si="2"/>
        <v>100669.93</v>
      </c>
      <c r="F46" s="16">
        <v>100669.93</v>
      </c>
      <c r="G46" s="17">
        <f t="shared" ca="1" si="3"/>
        <v>1</v>
      </c>
      <c r="H46" s="3"/>
    </row>
    <row r="47" spans="1:8" ht="45" outlineLevel="2" x14ac:dyDescent="0.25">
      <c r="A47" s="14"/>
      <c r="B47" s="15" t="s">
        <v>131</v>
      </c>
      <c r="C47" s="16">
        <v>0</v>
      </c>
      <c r="D47" s="16">
        <v>2129.7800000000002</v>
      </c>
      <c r="E47" s="16">
        <f t="shared" ca="1" si="2"/>
        <v>2129.7800000000002</v>
      </c>
      <c r="F47" s="16">
        <v>2129.7800000000002</v>
      </c>
      <c r="G47" s="17">
        <f t="shared" ca="1" si="3"/>
        <v>1</v>
      </c>
      <c r="H47" s="3"/>
    </row>
    <row r="48" spans="1:8" ht="45" outlineLevel="2" x14ac:dyDescent="0.25">
      <c r="A48" s="14"/>
      <c r="B48" s="15" t="s">
        <v>135</v>
      </c>
      <c r="C48" s="16">
        <v>0</v>
      </c>
      <c r="D48" s="16">
        <v>100669.93</v>
      </c>
      <c r="E48" s="16">
        <f t="shared" ca="1" si="2"/>
        <v>100669.93</v>
      </c>
      <c r="F48" s="16">
        <v>100669.93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9" s="11" t="s">
        <v>67</v>
      </c>
      <c r="C49" s="12">
        <v>0</v>
      </c>
      <c r="D49" s="12">
        <v>904829.46</v>
      </c>
      <c r="E49" s="12">
        <f t="shared" ca="1" si="2"/>
        <v>904829.46</v>
      </c>
      <c r="F49" s="12">
        <v>904829.46</v>
      </c>
      <c r="G49" s="13">
        <f t="shared" ca="1" si="3"/>
        <v>1</v>
      </c>
      <c r="H49" s="3"/>
    </row>
    <row r="50" spans="1:8" ht="45" outlineLevel="2" x14ac:dyDescent="0.25">
      <c r="A50" s="14"/>
      <c r="B50" s="15" t="s">
        <v>68</v>
      </c>
      <c r="C50" s="16">
        <v>0</v>
      </c>
      <c r="D50" s="16">
        <v>598940.1</v>
      </c>
      <c r="E50" s="16">
        <f t="shared" ca="1" si="2"/>
        <v>598940.1</v>
      </c>
      <c r="F50" s="16">
        <v>598940.1</v>
      </c>
      <c r="G50" s="17">
        <f t="shared" ca="1" si="3"/>
        <v>1</v>
      </c>
      <c r="H50" s="3"/>
    </row>
    <row r="51" spans="1:8" ht="45" outlineLevel="2" x14ac:dyDescent="0.25">
      <c r="A51" s="14"/>
      <c r="B51" s="15" t="s">
        <v>136</v>
      </c>
      <c r="C51" s="16">
        <v>0</v>
      </c>
      <c r="D51" s="16">
        <v>305889.36</v>
      </c>
      <c r="E51" s="16">
        <f t="shared" ca="1" si="2"/>
        <v>305889.36</v>
      </c>
      <c r="F51" s="16">
        <v>305889.36</v>
      </c>
      <c r="G51" s="17">
        <f t="shared" ca="1" si="3"/>
        <v>1</v>
      </c>
      <c r="H51" s="3"/>
    </row>
    <row r="52" spans="1:8" outlineLevel="1" x14ac:dyDescent="0.25">
      <c r="A5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52" s="11" t="s">
        <v>35</v>
      </c>
      <c r="C52" s="12">
        <v>0</v>
      </c>
      <c r="D52" s="12">
        <v>1218142.93</v>
      </c>
      <c r="E52" s="12">
        <f t="shared" ca="1" si="2"/>
        <v>1218142.93</v>
      </c>
      <c r="F52" s="12">
        <v>1218142.93</v>
      </c>
      <c r="G52" s="13">
        <f t="shared" ca="1" si="3"/>
        <v>1</v>
      </c>
      <c r="H52" s="3"/>
    </row>
    <row r="53" spans="1:8" ht="45" outlineLevel="2" x14ac:dyDescent="0.25">
      <c r="A53" s="14"/>
      <c r="B53" s="15" t="s">
        <v>137</v>
      </c>
      <c r="C53" s="16">
        <v>0</v>
      </c>
      <c r="D53" s="16">
        <v>12688.91</v>
      </c>
      <c r="E53" s="16">
        <f t="shared" ca="1" si="2"/>
        <v>12688.91</v>
      </c>
      <c r="F53" s="16">
        <v>12688.91</v>
      </c>
      <c r="G53" s="17">
        <f t="shared" ca="1" si="3"/>
        <v>1</v>
      </c>
      <c r="H53" s="3"/>
    </row>
    <row r="54" spans="1:8" ht="45" outlineLevel="2" x14ac:dyDescent="0.25">
      <c r="A54" s="14"/>
      <c r="B54" s="15" t="s">
        <v>138</v>
      </c>
      <c r="C54" s="16">
        <v>0</v>
      </c>
      <c r="D54" s="16">
        <v>40637.68</v>
      </c>
      <c r="E54" s="16">
        <f t="shared" ca="1" si="2"/>
        <v>40637.68</v>
      </c>
      <c r="F54" s="16">
        <v>40637.68</v>
      </c>
      <c r="G54" s="17">
        <f t="shared" ca="1" si="3"/>
        <v>1</v>
      </c>
      <c r="H54" s="3"/>
    </row>
    <row r="55" spans="1:8" ht="45" outlineLevel="2" x14ac:dyDescent="0.25">
      <c r="A55" s="14"/>
      <c r="B55" s="15" t="s">
        <v>139</v>
      </c>
      <c r="C55" s="16">
        <v>0</v>
      </c>
      <c r="D55" s="16">
        <v>289655.83</v>
      </c>
      <c r="E55" s="16">
        <f t="shared" ca="1" si="2"/>
        <v>289655.83</v>
      </c>
      <c r="F55" s="16">
        <v>289655.83</v>
      </c>
      <c r="G55" s="17">
        <f t="shared" ca="1" si="3"/>
        <v>1</v>
      </c>
      <c r="H55" s="3"/>
    </row>
    <row r="56" spans="1:8" ht="45" outlineLevel="2" x14ac:dyDescent="0.25">
      <c r="A56" s="14"/>
      <c r="B56" s="15" t="s">
        <v>137</v>
      </c>
      <c r="C56" s="16">
        <v>0</v>
      </c>
      <c r="D56" s="16">
        <v>503684.83</v>
      </c>
      <c r="E56" s="16">
        <f t="shared" ca="1" si="2"/>
        <v>503684.83</v>
      </c>
      <c r="F56" s="16">
        <v>503684.83</v>
      </c>
      <c r="G56" s="17">
        <f t="shared" ca="1" si="3"/>
        <v>1</v>
      </c>
      <c r="H56" s="3"/>
    </row>
    <row r="57" spans="1:8" ht="45" outlineLevel="2" x14ac:dyDescent="0.25">
      <c r="A57" s="14"/>
      <c r="B57" s="15" t="s">
        <v>139</v>
      </c>
      <c r="C57" s="16">
        <v>0</v>
      </c>
      <c r="D57" s="16">
        <v>29997</v>
      </c>
      <c r="E57" s="16">
        <f t="shared" ca="1" si="2"/>
        <v>29997</v>
      </c>
      <c r="F57" s="16">
        <v>29997</v>
      </c>
      <c r="G57" s="17">
        <f t="shared" ca="1" si="3"/>
        <v>1</v>
      </c>
      <c r="H57" s="3"/>
    </row>
    <row r="58" spans="1:8" ht="45" outlineLevel="2" x14ac:dyDescent="0.25">
      <c r="A58" s="14"/>
      <c r="B58" s="15" t="s">
        <v>138</v>
      </c>
      <c r="C58" s="16">
        <v>0</v>
      </c>
      <c r="D58" s="16">
        <v>341478.68</v>
      </c>
      <c r="E58" s="16">
        <f t="shared" ca="1" si="2"/>
        <v>341478.68</v>
      </c>
      <c r="F58" s="16">
        <v>341478.68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9" s="11" t="s">
        <v>37</v>
      </c>
      <c r="C59" s="12">
        <v>0</v>
      </c>
      <c r="D59" s="12">
        <v>3123108.66</v>
      </c>
      <c r="E59" s="12">
        <f t="shared" ca="1" si="2"/>
        <v>3123108.66</v>
      </c>
      <c r="F59" s="12">
        <v>3123108.66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140</v>
      </c>
      <c r="C60" s="16">
        <v>0</v>
      </c>
      <c r="D60" s="16">
        <v>3123108.66</v>
      </c>
      <c r="E60" s="16">
        <f t="shared" ca="1" si="2"/>
        <v>3123108.66</v>
      </c>
      <c r="F60" s="16">
        <v>3123108.66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1" s="11" t="s">
        <v>39</v>
      </c>
      <c r="C61" s="12">
        <v>0</v>
      </c>
      <c r="D61" s="12">
        <v>299521.09999999998</v>
      </c>
      <c r="E61" s="12">
        <f t="shared" ca="1" si="2"/>
        <v>299521.09999999998</v>
      </c>
      <c r="F61" s="12">
        <v>299521.09999999998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141</v>
      </c>
      <c r="C62" s="16">
        <v>0</v>
      </c>
      <c r="D62" s="16">
        <v>132106.79</v>
      </c>
      <c r="E62" s="16">
        <f t="shared" ca="1" si="2"/>
        <v>132106.79</v>
      </c>
      <c r="F62" s="16">
        <v>132106.79</v>
      </c>
      <c r="G62" s="17">
        <f t="shared" ca="1" si="3"/>
        <v>1</v>
      </c>
      <c r="H62" s="3"/>
    </row>
    <row r="63" spans="1:8" ht="45" outlineLevel="2" x14ac:dyDescent="0.25">
      <c r="A63" s="14"/>
      <c r="B63" s="15" t="s">
        <v>142</v>
      </c>
      <c r="C63" s="16">
        <v>0</v>
      </c>
      <c r="D63" s="16">
        <v>167414.31</v>
      </c>
      <c r="E63" s="16">
        <f t="shared" ca="1" si="2"/>
        <v>167414.31</v>
      </c>
      <c r="F63" s="16">
        <v>167414.31</v>
      </c>
      <c r="G63" s="17">
        <f t="shared" ca="1" si="3"/>
        <v>1</v>
      </c>
      <c r="H63" s="3"/>
    </row>
    <row r="64" spans="1:8" outlineLevel="1" x14ac:dyDescent="0.25">
      <c r="A6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64" s="11" t="s">
        <v>41</v>
      </c>
      <c r="C64" s="12">
        <v>0</v>
      </c>
      <c r="D64" s="12">
        <v>1030206.89</v>
      </c>
      <c r="E64" s="12">
        <f t="shared" ca="1" si="2"/>
        <v>1030206.89</v>
      </c>
      <c r="F64" s="12">
        <v>1030206.89</v>
      </c>
      <c r="G64" s="13">
        <f t="shared" ca="1" si="3"/>
        <v>1</v>
      </c>
      <c r="H64" s="3"/>
    </row>
    <row r="65" spans="1:8" ht="45" outlineLevel="2" x14ac:dyDescent="0.25">
      <c r="A65" s="14"/>
      <c r="B65" s="15" t="s">
        <v>42</v>
      </c>
      <c r="C65" s="16">
        <v>0</v>
      </c>
      <c r="D65" s="16">
        <v>235976.4</v>
      </c>
      <c r="E65" s="16">
        <f t="shared" ca="1" si="2"/>
        <v>235976.4</v>
      </c>
      <c r="F65" s="16">
        <v>235976.4</v>
      </c>
      <c r="G65" s="17">
        <f t="shared" ca="1" si="3"/>
        <v>1</v>
      </c>
      <c r="H65" s="3"/>
    </row>
    <row r="66" spans="1:8" ht="45" outlineLevel="2" x14ac:dyDescent="0.25">
      <c r="A66" s="14"/>
      <c r="B66" s="15" t="s">
        <v>107</v>
      </c>
      <c r="C66" s="16">
        <v>0</v>
      </c>
      <c r="D66" s="16">
        <v>167808.22</v>
      </c>
      <c r="E66" s="16">
        <f t="shared" ca="1" si="2"/>
        <v>167808.22</v>
      </c>
      <c r="F66" s="16">
        <v>167808.22</v>
      </c>
      <c r="G66" s="17">
        <f t="shared" ca="1" si="3"/>
        <v>1</v>
      </c>
      <c r="H66" s="3"/>
    </row>
    <row r="67" spans="1:8" ht="45" outlineLevel="2" x14ac:dyDescent="0.25">
      <c r="A67" s="14"/>
      <c r="B67" s="15" t="s">
        <v>143</v>
      </c>
      <c r="C67" s="16">
        <v>0</v>
      </c>
      <c r="D67" s="16">
        <v>68792.100000000006</v>
      </c>
      <c r="E67" s="16">
        <f t="shared" ca="1" si="2"/>
        <v>68792.100000000006</v>
      </c>
      <c r="F67" s="16">
        <v>68792.100000000006</v>
      </c>
      <c r="G67" s="17">
        <f t="shared" ca="1" si="3"/>
        <v>1</v>
      </c>
      <c r="H67" s="3"/>
    </row>
    <row r="68" spans="1:8" ht="45" outlineLevel="2" x14ac:dyDescent="0.25">
      <c r="A68" s="14"/>
      <c r="B68" s="15" t="s">
        <v>107</v>
      </c>
      <c r="C68" s="16">
        <v>0</v>
      </c>
      <c r="D68" s="16">
        <v>167808.22</v>
      </c>
      <c r="E68" s="16">
        <f t="shared" ca="1" si="2"/>
        <v>167808.22</v>
      </c>
      <c r="F68" s="16">
        <v>167808.22</v>
      </c>
      <c r="G68" s="17">
        <f t="shared" ca="1" si="3"/>
        <v>1</v>
      </c>
      <c r="H68" s="3"/>
    </row>
    <row r="69" spans="1:8" ht="45" outlineLevel="2" x14ac:dyDescent="0.25">
      <c r="A69" s="14"/>
      <c r="B69" s="15" t="s">
        <v>143</v>
      </c>
      <c r="C69" s="16">
        <v>0</v>
      </c>
      <c r="D69" s="16">
        <v>389821.95</v>
      </c>
      <c r="E69" s="16">
        <f t="shared" ca="1" si="2"/>
        <v>389821.95</v>
      </c>
      <c r="F69" s="16">
        <v>389821.95</v>
      </c>
      <c r="G69" s="17">
        <f t="shared" ca="1" si="3"/>
        <v>1</v>
      </c>
      <c r="H69" s="3"/>
    </row>
    <row r="70" spans="1:8" outlineLevel="1" x14ac:dyDescent="0.25">
      <c r="A7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70" s="11" t="s">
        <v>89</v>
      </c>
      <c r="C70" s="12">
        <v>0</v>
      </c>
      <c r="D70" s="12">
        <v>66435.679999999993</v>
      </c>
      <c r="E70" s="12">
        <f t="shared" ca="1" si="2"/>
        <v>66435.679999999993</v>
      </c>
      <c r="F70" s="12">
        <v>66435.679999999993</v>
      </c>
      <c r="G70" s="13">
        <f t="shared" ca="1" si="3"/>
        <v>1</v>
      </c>
      <c r="H70" s="3"/>
    </row>
    <row r="71" spans="1:8" ht="45" outlineLevel="2" x14ac:dyDescent="0.25">
      <c r="A71" s="14"/>
      <c r="B71" s="15" t="s">
        <v>90</v>
      </c>
      <c r="C71" s="16">
        <v>0</v>
      </c>
      <c r="D71" s="16">
        <v>66435.679999999993</v>
      </c>
      <c r="E71" s="16">
        <f t="shared" ca="1" si="2"/>
        <v>66435.679999999993</v>
      </c>
      <c r="F71" s="16">
        <v>66435.679999999993</v>
      </c>
      <c r="G71" s="17">
        <f t="shared" ca="1" si="3"/>
        <v>1</v>
      </c>
      <c r="H71" s="3"/>
    </row>
    <row r="72" spans="1:8" outlineLevel="1" x14ac:dyDescent="0.25">
      <c r="A7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72" s="11" t="s">
        <v>43</v>
      </c>
      <c r="C72" s="12">
        <v>0</v>
      </c>
      <c r="D72" s="12">
        <v>93390.66</v>
      </c>
      <c r="E72" s="12">
        <f t="shared" ca="1" si="2"/>
        <v>93390.66</v>
      </c>
      <c r="F72" s="12">
        <v>93390.66</v>
      </c>
      <c r="G72" s="13">
        <f t="shared" ca="1" si="3"/>
        <v>1</v>
      </c>
      <c r="H72" s="3"/>
    </row>
    <row r="73" spans="1:8" ht="45" outlineLevel="2" x14ac:dyDescent="0.25">
      <c r="A73" s="14"/>
      <c r="B73" s="15" t="s">
        <v>44</v>
      </c>
      <c r="C73" s="16">
        <v>0</v>
      </c>
      <c r="D73" s="16">
        <v>14998.5</v>
      </c>
      <c r="E73" s="16">
        <f t="shared" ref="E73:E104" ca="1" si="4">INDIRECT("R[0]C[-1]", FALSE)-INDIRECT("R[0]C[-2]", FALSE)</f>
        <v>14998.5</v>
      </c>
      <c r="F73" s="16">
        <v>14998.5</v>
      </c>
      <c r="G73" s="17">
        <f t="shared" ref="G73:G104" ca="1" si="5">IF(INDIRECT("R[0]C[-3]", FALSE)=0,0,ROUND(INDIRECT("R[0]C[-1]", FALSE)/INDIRECT("R[0]C[-3]", FALSE),4))</f>
        <v>1</v>
      </c>
      <c r="H73" s="3"/>
    </row>
    <row r="74" spans="1:8" ht="45" outlineLevel="2" x14ac:dyDescent="0.25">
      <c r="A74" s="14"/>
      <c r="B74" s="15" t="s">
        <v>144</v>
      </c>
      <c r="C74" s="16">
        <v>0</v>
      </c>
      <c r="D74" s="16">
        <v>0</v>
      </c>
      <c r="E74" s="16">
        <f t="shared" ca="1" si="4"/>
        <v>0</v>
      </c>
      <c r="F74" s="16">
        <v>0</v>
      </c>
      <c r="G74" s="17">
        <f t="shared" ca="1" si="5"/>
        <v>0</v>
      </c>
      <c r="H74" s="3"/>
    </row>
    <row r="75" spans="1:8" ht="45" outlineLevel="2" x14ac:dyDescent="0.25">
      <c r="A75" s="14"/>
      <c r="B75" s="15" t="s">
        <v>44</v>
      </c>
      <c r="C75" s="16">
        <v>0</v>
      </c>
      <c r="D75" s="16">
        <v>78392.160000000003</v>
      </c>
      <c r="E75" s="16">
        <f t="shared" ca="1" si="4"/>
        <v>78392.160000000003</v>
      </c>
      <c r="F75" s="16">
        <v>78392.160000000003</v>
      </c>
      <c r="G75" s="17">
        <f t="shared" ca="1" si="5"/>
        <v>1</v>
      </c>
      <c r="H75" s="3"/>
    </row>
    <row r="76" spans="1:8" ht="45" outlineLevel="2" x14ac:dyDescent="0.25">
      <c r="A76" s="14"/>
      <c r="B76" s="15" t="s">
        <v>144</v>
      </c>
      <c r="C76" s="16">
        <v>0</v>
      </c>
      <c r="D76" s="16">
        <v>0</v>
      </c>
      <c r="E76" s="16">
        <f t="shared" ca="1" si="4"/>
        <v>0</v>
      </c>
      <c r="F76" s="16">
        <v>0</v>
      </c>
      <c r="G76" s="17">
        <f t="shared" ca="1" si="5"/>
        <v>0</v>
      </c>
      <c r="H76" s="3"/>
    </row>
    <row r="77" spans="1:8" outlineLevel="1" x14ac:dyDescent="0.25">
      <c r="A7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77" s="11" t="s">
        <v>45</v>
      </c>
      <c r="C77" s="12">
        <v>0</v>
      </c>
      <c r="D77" s="12">
        <v>588803.91</v>
      </c>
      <c r="E77" s="12">
        <f t="shared" ca="1" si="4"/>
        <v>588803.91</v>
      </c>
      <c r="F77" s="12">
        <v>588803.91</v>
      </c>
      <c r="G77" s="13">
        <f t="shared" ca="1" si="5"/>
        <v>1</v>
      </c>
      <c r="H77" s="3"/>
    </row>
    <row r="78" spans="1:8" ht="45" outlineLevel="2" x14ac:dyDescent="0.25">
      <c r="A78" s="14"/>
      <c r="B78" s="15" t="s">
        <v>145</v>
      </c>
      <c r="C78" s="16">
        <v>0</v>
      </c>
      <c r="D78" s="16">
        <v>312789.84000000003</v>
      </c>
      <c r="E78" s="16">
        <f t="shared" ca="1" si="4"/>
        <v>312789.84000000003</v>
      </c>
      <c r="F78" s="16">
        <v>312789.84000000003</v>
      </c>
      <c r="G78" s="17">
        <f t="shared" ca="1" si="5"/>
        <v>1</v>
      </c>
      <c r="H78" s="3"/>
    </row>
    <row r="79" spans="1:8" ht="45" outlineLevel="2" x14ac:dyDescent="0.25">
      <c r="A79" s="14"/>
      <c r="B79" s="15" t="s">
        <v>146</v>
      </c>
      <c r="C79" s="16">
        <v>0</v>
      </c>
      <c r="D79" s="16">
        <v>14998.5</v>
      </c>
      <c r="E79" s="16">
        <f t="shared" ca="1" si="4"/>
        <v>14998.5</v>
      </c>
      <c r="F79" s="16">
        <v>14998.5</v>
      </c>
      <c r="G79" s="17">
        <f t="shared" ca="1" si="5"/>
        <v>1</v>
      </c>
      <c r="H79" s="3"/>
    </row>
    <row r="80" spans="1:8" ht="45" outlineLevel="2" x14ac:dyDescent="0.25">
      <c r="A80" s="14"/>
      <c r="B80" s="15" t="s">
        <v>147</v>
      </c>
      <c r="C80" s="16">
        <v>0</v>
      </c>
      <c r="D80" s="16">
        <v>0</v>
      </c>
      <c r="E80" s="16">
        <f t="shared" ca="1" si="4"/>
        <v>0</v>
      </c>
      <c r="F80" s="16">
        <v>0</v>
      </c>
      <c r="G80" s="17">
        <f t="shared" ca="1" si="5"/>
        <v>0</v>
      </c>
      <c r="H80" s="3"/>
    </row>
    <row r="81" spans="1:8" ht="45" outlineLevel="2" x14ac:dyDescent="0.25">
      <c r="A81" s="14"/>
      <c r="B81" s="15" t="s">
        <v>145</v>
      </c>
      <c r="C81" s="16">
        <v>0</v>
      </c>
      <c r="D81" s="16">
        <v>128308.84</v>
      </c>
      <c r="E81" s="16">
        <f t="shared" ca="1" si="4"/>
        <v>128308.84</v>
      </c>
      <c r="F81" s="16">
        <v>128308.84</v>
      </c>
      <c r="G81" s="17">
        <f t="shared" ca="1" si="5"/>
        <v>1</v>
      </c>
      <c r="H81" s="3"/>
    </row>
    <row r="82" spans="1:8" ht="45" outlineLevel="2" x14ac:dyDescent="0.25">
      <c r="A82" s="14"/>
      <c r="B82" s="15" t="s">
        <v>146</v>
      </c>
      <c r="C82" s="16">
        <v>0</v>
      </c>
      <c r="D82" s="16">
        <v>132706.73000000001</v>
      </c>
      <c r="E82" s="16">
        <f t="shared" ca="1" si="4"/>
        <v>132706.73000000001</v>
      </c>
      <c r="F82" s="16">
        <v>132706.73000000001</v>
      </c>
      <c r="G82" s="17">
        <f t="shared" ca="1" si="5"/>
        <v>1</v>
      </c>
      <c r="H82" s="3"/>
    </row>
    <row r="83" spans="1:8" ht="45" outlineLevel="2" x14ac:dyDescent="0.25">
      <c r="A83" s="14"/>
      <c r="B83" s="15" t="s">
        <v>147</v>
      </c>
      <c r="C83" s="16">
        <v>0</v>
      </c>
      <c r="D83" s="16">
        <v>0</v>
      </c>
      <c r="E83" s="16">
        <f t="shared" ca="1" si="4"/>
        <v>0</v>
      </c>
      <c r="F83" s="16">
        <v>0</v>
      </c>
      <c r="G83" s="17">
        <f t="shared" ca="1" si="5"/>
        <v>0</v>
      </c>
      <c r="H83" s="3"/>
    </row>
    <row r="84" spans="1:8" outlineLevel="1" x14ac:dyDescent="0.25">
      <c r="A8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84" s="11" t="s">
        <v>47</v>
      </c>
      <c r="C84" s="12">
        <v>0</v>
      </c>
      <c r="D84" s="12">
        <v>1083690.52</v>
      </c>
      <c r="E84" s="12">
        <f t="shared" ca="1" si="4"/>
        <v>1083690.52</v>
      </c>
      <c r="F84" s="12">
        <v>1083690.52</v>
      </c>
      <c r="G84" s="13">
        <f t="shared" ca="1" si="5"/>
        <v>1</v>
      </c>
      <c r="H84" s="3"/>
    </row>
    <row r="85" spans="1:8" ht="45" outlineLevel="2" x14ac:dyDescent="0.25">
      <c r="A85" s="14"/>
      <c r="B85" s="15" t="s">
        <v>148</v>
      </c>
      <c r="C85" s="16">
        <v>0</v>
      </c>
      <c r="D85" s="16">
        <v>145741.39000000001</v>
      </c>
      <c r="E85" s="16">
        <f t="shared" ca="1" si="4"/>
        <v>145741.39000000001</v>
      </c>
      <c r="F85" s="16">
        <v>145741.39000000001</v>
      </c>
      <c r="G85" s="17">
        <f t="shared" ca="1" si="5"/>
        <v>1</v>
      </c>
      <c r="H85" s="3"/>
    </row>
    <row r="86" spans="1:8" ht="45" outlineLevel="2" x14ac:dyDescent="0.25">
      <c r="A86" s="14"/>
      <c r="B86" s="15" t="s">
        <v>149</v>
      </c>
      <c r="C86" s="16">
        <v>0</v>
      </c>
      <c r="D86" s="16">
        <v>0</v>
      </c>
      <c r="E86" s="16">
        <f t="shared" ca="1" si="4"/>
        <v>0</v>
      </c>
      <c r="F86" s="16">
        <v>0</v>
      </c>
      <c r="G86" s="17">
        <f t="shared" ca="1" si="5"/>
        <v>0</v>
      </c>
      <c r="H86" s="3"/>
    </row>
    <row r="87" spans="1:8" ht="45" outlineLevel="2" x14ac:dyDescent="0.25">
      <c r="A87" s="14"/>
      <c r="B87" s="15" t="s">
        <v>150</v>
      </c>
      <c r="C87" s="16">
        <v>0</v>
      </c>
      <c r="D87" s="16">
        <v>405280.84</v>
      </c>
      <c r="E87" s="16">
        <f t="shared" ca="1" si="4"/>
        <v>405280.84</v>
      </c>
      <c r="F87" s="16">
        <v>405280.84</v>
      </c>
      <c r="G87" s="17">
        <f t="shared" ca="1" si="5"/>
        <v>1</v>
      </c>
      <c r="H87" s="3"/>
    </row>
    <row r="88" spans="1:8" ht="45" outlineLevel="2" x14ac:dyDescent="0.25">
      <c r="A88" s="14"/>
      <c r="B88" s="15" t="s">
        <v>148</v>
      </c>
      <c r="C88" s="16">
        <v>0</v>
      </c>
      <c r="D88" s="16">
        <v>512348.45</v>
      </c>
      <c r="E88" s="16">
        <f t="shared" ca="1" si="4"/>
        <v>512348.45</v>
      </c>
      <c r="F88" s="16">
        <v>512348.45</v>
      </c>
      <c r="G88" s="17">
        <f t="shared" ca="1" si="5"/>
        <v>1</v>
      </c>
      <c r="H88" s="3"/>
    </row>
    <row r="89" spans="1:8" ht="45" outlineLevel="2" x14ac:dyDescent="0.25">
      <c r="A89" s="14"/>
      <c r="B89" s="15" t="s">
        <v>150</v>
      </c>
      <c r="C89" s="16">
        <v>0</v>
      </c>
      <c r="D89" s="16">
        <v>20319.84</v>
      </c>
      <c r="E89" s="16">
        <f t="shared" ca="1" si="4"/>
        <v>20319.84</v>
      </c>
      <c r="F89" s="16">
        <v>20319.84</v>
      </c>
      <c r="G89" s="17">
        <f t="shared" ca="1" si="5"/>
        <v>1</v>
      </c>
      <c r="H89" s="3"/>
    </row>
    <row r="90" spans="1:8" ht="45" outlineLevel="2" x14ac:dyDescent="0.25">
      <c r="A90" s="14"/>
      <c r="B90" s="15" t="s">
        <v>149</v>
      </c>
      <c r="C90" s="16">
        <v>0</v>
      </c>
      <c r="D90" s="16">
        <v>0</v>
      </c>
      <c r="E90" s="16">
        <f t="shared" ca="1" si="4"/>
        <v>0</v>
      </c>
      <c r="F90" s="16">
        <v>0</v>
      </c>
      <c r="G90" s="17">
        <f t="shared" ca="1" si="5"/>
        <v>0</v>
      </c>
      <c r="H90" s="3"/>
    </row>
    <row r="91" spans="1:8" outlineLevel="1" x14ac:dyDescent="0.25">
      <c r="A9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91" s="11" t="s">
        <v>51</v>
      </c>
      <c r="C91" s="12">
        <v>0</v>
      </c>
      <c r="D91" s="12">
        <v>102989.7</v>
      </c>
      <c r="E91" s="12">
        <f t="shared" ca="1" si="4"/>
        <v>102989.7</v>
      </c>
      <c r="F91" s="12">
        <v>102989.7</v>
      </c>
      <c r="G91" s="13">
        <f t="shared" ca="1" si="5"/>
        <v>1</v>
      </c>
      <c r="H91" s="3"/>
    </row>
    <row r="92" spans="1:8" ht="45" outlineLevel="2" x14ac:dyDescent="0.25">
      <c r="A92" s="14"/>
      <c r="B92" s="15" t="s">
        <v>52</v>
      </c>
      <c r="C92" s="16">
        <v>0</v>
      </c>
      <c r="D92" s="16">
        <v>102989.7</v>
      </c>
      <c r="E92" s="16">
        <f t="shared" ca="1" si="4"/>
        <v>102989.7</v>
      </c>
      <c r="F92" s="16">
        <v>102989.7</v>
      </c>
      <c r="G92" s="17">
        <f t="shared" ca="1" si="5"/>
        <v>1</v>
      </c>
      <c r="H92" s="3"/>
    </row>
    <row r="93" spans="1:8" outlineLevel="1" x14ac:dyDescent="0.25">
      <c r="A9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93" s="11" t="s">
        <v>53</v>
      </c>
      <c r="C93" s="12">
        <v>0</v>
      </c>
      <c r="D93" s="12">
        <v>110631.67999999999</v>
      </c>
      <c r="E93" s="12">
        <f t="shared" ca="1" si="4"/>
        <v>110631.67999999999</v>
      </c>
      <c r="F93" s="12">
        <v>110631.67999999999</v>
      </c>
      <c r="G93" s="13">
        <f t="shared" ca="1" si="5"/>
        <v>1</v>
      </c>
      <c r="H93" s="3"/>
    </row>
    <row r="94" spans="1:8" ht="45" outlineLevel="2" x14ac:dyDescent="0.25">
      <c r="A94" s="14"/>
      <c r="B94" s="15" t="s">
        <v>151</v>
      </c>
      <c r="C94" s="16">
        <v>0</v>
      </c>
      <c r="D94" s="16">
        <v>55315.839999999997</v>
      </c>
      <c r="E94" s="16">
        <f t="shared" ca="1" si="4"/>
        <v>55315.839999999997</v>
      </c>
      <c r="F94" s="16">
        <v>55315.839999999997</v>
      </c>
      <c r="G94" s="17">
        <f t="shared" ca="1" si="5"/>
        <v>1</v>
      </c>
      <c r="H94" s="3"/>
    </row>
    <row r="95" spans="1:8" ht="45" outlineLevel="2" x14ac:dyDescent="0.25">
      <c r="A95" s="14"/>
      <c r="B95" s="15" t="s">
        <v>152</v>
      </c>
      <c r="C95" s="16">
        <v>0</v>
      </c>
      <c r="D95" s="16">
        <v>0</v>
      </c>
      <c r="E95" s="16">
        <f t="shared" ca="1" si="4"/>
        <v>0</v>
      </c>
      <c r="F95" s="16">
        <v>0</v>
      </c>
      <c r="G95" s="17">
        <f t="shared" ca="1" si="5"/>
        <v>0</v>
      </c>
      <c r="H95" s="3"/>
    </row>
    <row r="96" spans="1:8" ht="45" outlineLevel="2" x14ac:dyDescent="0.25">
      <c r="A96" s="14"/>
      <c r="B96" s="15" t="s">
        <v>151</v>
      </c>
      <c r="C96" s="16">
        <v>0</v>
      </c>
      <c r="D96" s="16">
        <v>55315.839999999997</v>
      </c>
      <c r="E96" s="16">
        <f t="shared" ca="1" si="4"/>
        <v>55315.839999999997</v>
      </c>
      <c r="F96" s="16">
        <v>55315.839999999997</v>
      </c>
      <c r="G96" s="17">
        <f t="shared" ca="1" si="5"/>
        <v>1</v>
      </c>
      <c r="H96" s="3"/>
    </row>
    <row r="97" spans="1:8" ht="45" outlineLevel="2" x14ac:dyDescent="0.25">
      <c r="A97" s="14"/>
      <c r="B97" s="15" t="s">
        <v>152</v>
      </c>
      <c r="C97" s="16">
        <v>0</v>
      </c>
      <c r="D97" s="16">
        <v>0</v>
      </c>
      <c r="E97" s="16">
        <f t="shared" ca="1" si="4"/>
        <v>0</v>
      </c>
      <c r="F97" s="16">
        <v>0</v>
      </c>
      <c r="G97" s="17">
        <f t="shared" ca="1" si="5"/>
        <v>0</v>
      </c>
      <c r="H97" s="3"/>
    </row>
    <row r="98" spans="1:8" outlineLevel="1" x14ac:dyDescent="0.25">
      <c r="A9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98" s="11" t="s">
        <v>57</v>
      </c>
      <c r="C98" s="12">
        <v>0</v>
      </c>
      <c r="D98" s="12">
        <v>578042.18999999994</v>
      </c>
      <c r="E98" s="12">
        <f t="shared" ca="1" si="4"/>
        <v>578042.18999999994</v>
      </c>
      <c r="F98" s="12">
        <v>578042.18999999994</v>
      </c>
      <c r="G98" s="13">
        <f t="shared" ca="1" si="5"/>
        <v>1</v>
      </c>
      <c r="H98" s="3"/>
    </row>
    <row r="99" spans="1:8" ht="45" outlineLevel="2" x14ac:dyDescent="0.25">
      <c r="A99" s="14"/>
      <c r="B99" s="15" t="s">
        <v>153</v>
      </c>
      <c r="C99" s="16">
        <v>0</v>
      </c>
      <c r="D99" s="16">
        <v>0</v>
      </c>
      <c r="E99" s="16">
        <f t="shared" ca="1" si="4"/>
        <v>0</v>
      </c>
      <c r="F99" s="16">
        <v>0</v>
      </c>
      <c r="G99" s="17">
        <f t="shared" ca="1" si="5"/>
        <v>0</v>
      </c>
      <c r="H99" s="3"/>
    </row>
    <row r="100" spans="1:8" ht="45" outlineLevel="2" x14ac:dyDescent="0.25">
      <c r="A100" s="14"/>
      <c r="B100" s="15" t="s">
        <v>154</v>
      </c>
      <c r="C100" s="16">
        <v>0</v>
      </c>
      <c r="D100" s="16">
        <v>128013.88</v>
      </c>
      <c r="E100" s="16">
        <f t="shared" ca="1" si="4"/>
        <v>128013.88</v>
      </c>
      <c r="F100" s="16">
        <v>128013.88</v>
      </c>
      <c r="G100" s="17">
        <f t="shared" ca="1" si="5"/>
        <v>1</v>
      </c>
      <c r="H100" s="3"/>
    </row>
    <row r="101" spans="1:8" ht="45" outlineLevel="2" x14ac:dyDescent="0.25">
      <c r="A101" s="14"/>
      <c r="B101" s="15" t="s">
        <v>153</v>
      </c>
      <c r="C101" s="16">
        <v>0</v>
      </c>
      <c r="D101" s="16">
        <v>0</v>
      </c>
      <c r="E101" s="16">
        <f t="shared" ca="1" si="4"/>
        <v>0</v>
      </c>
      <c r="F101" s="16">
        <v>0</v>
      </c>
      <c r="G101" s="17">
        <f t="shared" ca="1" si="5"/>
        <v>0</v>
      </c>
      <c r="H101" s="3"/>
    </row>
    <row r="102" spans="1:8" ht="45" outlineLevel="2" x14ac:dyDescent="0.25">
      <c r="A102" s="14"/>
      <c r="B102" s="15" t="s">
        <v>154</v>
      </c>
      <c r="C102" s="16">
        <v>0</v>
      </c>
      <c r="D102" s="16">
        <v>450028.31</v>
      </c>
      <c r="E102" s="16">
        <f t="shared" ca="1" si="4"/>
        <v>450028.31</v>
      </c>
      <c r="F102" s="16">
        <v>450028.31</v>
      </c>
      <c r="G102" s="17">
        <f t="shared" ca="1" si="5"/>
        <v>1</v>
      </c>
      <c r="H102" s="3"/>
    </row>
    <row r="103" spans="1:8" outlineLevel="1" x14ac:dyDescent="0.25">
      <c r="A10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03" s="11" t="s">
        <v>59</v>
      </c>
      <c r="C103" s="12">
        <v>0</v>
      </c>
      <c r="D103" s="12">
        <v>295440.65000000002</v>
      </c>
      <c r="E103" s="12">
        <f t="shared" ca="1" si="4"/>
        <v>295440.65000000002</v>
      </c>
      <c r="F103" s="12">
        <v>295440.65000000002</v>
      </c>
      <c r="G103" s="13">
        <f t="shared" ca="1" si="5"/>
        <v>1</v>
      </c>
      <c r="H103" s="3"/>
    </row>
    <row r="104" spans="1:8" ht="45" outlineLevel="2" x14ac:dyDescent="0.25">
      <c r="A104" s="14"/>
      <c r="B104" s="15" t="s">
        <v>155</v>
      </c>
      <c r="C104" s="16">
        <v>0</v>
      </c>
      <c r="D104" s="16">
        <v>14998.5</v>
      </c>
      <c r="E104" s="16">
        <f t="shared" ca="1" si="4"/>
        <v>14998.5</v>
      </c>
      <c r="F104" s="16">
        <v>14998.5</v>
      </c>
      <c r="G104" s="17">
        <f t="shared" ca="1" si="5"/>
        <v>1</v>
      </c>
      <c r="H104" s="3"/>
    </row>
    <row r="105" spans="1:8" ht="45" outlineLevel="2" x14ac:dyDescent="0.25">
      <c r="A105" s="14"/>
      <c r="B105" s="15" t="s">
        <v>156</v>
      </c>
      <c r="C105" s="16">
        <v>0</v>
      </c>
      <c r="D105" s="16">
        <v>68314.84</v>
      </c>
      <c r="E105" s="16">
        <f t="shared" ref="E105:E110" ca="1" si="6">INDIRECT("R[0]C[-1]", FALSE)-INDIRECT("R[0]C[-2]", FALSE)</f>
        <v>68314.84</v>
      </c>
      <c r="F105" s="16">
        <v>68314.84</v>
      </c>
      <c r="G105" s="17">
        <f t="shared" ref="G105:G110" ca="1" si="7">IF(INDIRECT("R[0]C[-3]", FALSE)=0,0,ROUND(INDIRECT("R[0]C[-1]", FALSE)/INDIRECT("R[0]C[-3]", FALSE),4))</f>
        <v>1</v>
      </c>
      <c r="H105" s="3"/>
    </row>
    <row r="106" spans="1:8" ht="45" outlineLevel="2" x14ac:dyDescent="0.25">
      <c r="A106" s="14"/>
      <c r="B106" s="15" t="s">
        <v>155</v>
      </c>
      <c r="C106" s="16">
        <v>0</v>
      </c>
      <c r="D106" s="16">
        <v>191808.47</v>
      </c>
      <c r="E106" s="16">
        <f t="shared" ca="1" si="6"/>
        <v>191808.47</v>
      </c>
      <c r="F106" s="16">
        <v>191808.47</v>
      </c>
      <c r="G106" s="17">
        <f t="shared" ca="1" si="7"/>
        <v>1</v>
      </c>
      <c r="H106" s="3"/>
    </row>
    <row r="107" spans="1:8" ht="45" outlineLevel="2" x14ac:dyDescent="0.25">
      <c r="A107" s="14"/>
      <c r="B107" s="15" t="s">
        <v>156</v>
      </c>
      <c r="C107" s="16">
        <v>0</v>
      </c>
      <c r="D107" s="16">
        <v>20318.84</v>
      </c>
      <c r="E107" s="16">
        <f t="shared" ca="1" si="6"/>
        <v>20318.84</v>
      </c>
      <c r="F107" s="16">
        <v>20318.84</v>
      </c>
      <c r="G107" s="17">
        <f t="shared" ca="1" si="7"/>
        <v>1</v>
      </c>
      <c r="H107" s="3"/>
    </row>
    <row r="108" spans="1:8" outlineLevel="1" x14ac:dyDescent="0.25">
      <c r="A10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08" s="11" t="s">
        <v>61</v>
      </c>
      <c r="C108" s="12">
        <v>0</v>
      </c>
      <c r="D108" s="12">
        <v>865500</v>
      </c>
      <c r="E108" s="12">
        <f t="shared" ca="1" si="6"/>
        <v>865500</v>
      </c>
      <c r="F108" s="12">
        <v>865500</v>
      </c>
      <c r="G108" s="13">
        <f t="shared" ca="1" si="7"/>
        <v>1</v>
      </c>
      <c r="H108" s="3"/>
    </row>
    <row r="109" spans="1:8" ht="45" outlineLevel="2" x14ac:dyDescent="0.25">
      <c r="A109" s="14"/>
      <c r="B109" s="15" t="s">
        <v>157</v>
      </c>
      <c r="C109" s="16">
        <v>0</v>
      </c>
      <c r="D109" s="16">
        <v>865500</v>
      </c>
      <c r="E109" s="16">
        <f t="shared" ca="1" si="6"/>
        <v>865500</v>
      </c>
      <c r="F109" s="16">
        <v>865500</v>
      </c>
      <c r="G109" s="17">
        <f t="shared" ca="1" si="7"/>
        <v>1</v>
      </c>
      <c r="H109" s="3"/>
    </row>
    <row r="110" spans="1:8" ht="15" customHeight="1" x14ac:dyDescent="0.25">
      <c r="A110" s="55" t="s">
        <v>63</v>
      </c>
      <c r="B110" s="56"/>
      <c r="C110" s="18">
        <v>9351204.8200000003</v>
      </c>
      <c r="D110" s="18">
        <v>14450240.960000001</v>
      </c>
      <c r="E110" s="19">
        <f t="shared" ca="1" si="6"/>
        <v>5099036.1400000006</v>
      </c>
      <c r="F110" s="19">
        <v>14450240.949999999</v>
      </c>
      <c r="G110" s="20">
        <f t="shared" ca="1" si="7"/>
        <v>1</v>
      </c>
      <c r="H110" s="3"/>
    </row>
  </sheetData>
  <mergeCells count="9">
    <mergeCell ref="A110:B110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23" sqref="C23:C2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159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51</v>
      </c>
      <c r="C9" s="12">
        <v>21018659.800000001</v>
      </c>
      <c r="D9" s="12">
        <v>21018659.800000001</v>
      </c>
      <c r="E9" s="12">
        <f ca="1">INDIRECT("R[0]C[-1]", FALSE)-INDIRECT("R[0]C[-2]", FALSE)</f>
        <v>0</v>
      </c>
      <c r="F9" s="12">
        <v>21018659.800000001</v>
      </c>
      <c r="G9" s="13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160</v>
      </c>
      <c r="C10" s="16">
        <v>21018659.800000001</v>
      </c>
      <c r="D10" s="16">
        <v>21018659.800000001</v>
      </c>
      <c r="E10" s="16">
        <f ca="1">INDIRECT("R[0]C[-1]", FALSE)-INDIRECT("R[0]C[-2]", FALSE)</f>
        <v>0</v>
      </c>
      <c r="F10" s="16">
        <v>21018659.800000001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21018659.800000001</v>
      </c>
      <c r="D11" s="18">
        <v>21018659.800000001</v>
      </c>
      <c r="E11" s="19">
        <f ca="1">INDIRECT("R[0]C[-1]", FALSE)-INDIRECT("R[0]C[-2]", FALSE)</f>
        <v>0</v>
      </c>
      <c r="F11" s="19">
        <v>21018659.800000001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B19" sqref="B19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9" t="s">
        <v>66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67</v>
      </c>
      <c r="C9" s="12">
        <v>10309280</v>
      </c>
      <c r="D9" s="12">
        <v>10309280</v>
      </c>
      <c r="E9" s="12">
        <f t="shared" ref="E9:E15" ca="1" si="0">INDIRECT("R[0]C[-1]", FALSE)-INDIRECT("R[0]C[-2]", FALSE)</f>
        <v>0</v>
      </c>
      <c r="F9" s="12">
        <v>10309280</v>
      </c>
      <c r="G9" s="13">
        <f t="shared" ref="G9:G15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68</v>
      </c>
      <c r="C10" s="16">
        <v>10309280</v>
      </c>
      <c r="D10" s="16">
        <v>10309280</v>
      </c>
      <c r="E10" s="16">
        <f t="shared" ca="1" si="0"/>
        <v>0</v>
      </c>
      <c r="F10" s="16">
        <v>10309280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69</v>
      </c>
      <c r="C11" s="12">
        <v>10309280</v>
      </c>
      <c r="D11" s="12">
        <v>10309280</v>
      </c>
      <c r="E11" s="12">
        <f t="shared" ca="1" si="0"/>
        <v>0</v>
      </c>
      <c r="F11" s="12">
        <v>10309280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70</v>
      </c>
      <c r="C12" s="16">
        <v>10309280</v>
      </c>
      <c r="D12" s="16">
        <v>10309280</v>
      </c>
      <c r="E12" s="16">
        <f t="shared" ca="1" si="0"/>
        <v>0</v>
      </c>
      <c r="F12" s="16">
        <v>10309280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51</v>
      </c>
      <c r="C13" s="12">
        <v>10309280</v>
      </c>
      <c r="D13" s="12">
        <v>10309280</v>
      </c>
      <c r="E13" s="12">
        <f t="shared" ca="1" si="0"/>
        <v>0</v>
      </c>
      <c r="F13" s="12">
        <v>10309280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52</v>
      </c>
      <c r="C14" s="16">
        <v>10309280</v>
      </c>
      <c r="D14" s="16">
        <v>10309280</v>
      </c>
      <c r="E14" s="16">
        <f t="shared" ca="1" si="0"/>
        <v>0</v>
      </c>
      <c r="F14" s="16">
        <v>10309280</v>
      </c>
      <c r="G14" s="17">
        <f t="shared" ca="1" si="1"/>
        <v>1</v>
      </c>
      <c r="H14" s="3"/>
    </row>
    <row r="15" spans="1:8" ht="15" customHeight="1" x14ac:dyDescent="0.25">
      <c r="A15" s="55" t="s">
        <v>63</v>
      </c>
      <c r="B15" s="56"/>
      <c r="C15" s="18">
        <v>30927840</v>
      </c>
      <c r="D15" s="18">
        <v>30927840</v>
      </c>
      <c r="E15" s="19">
        <f t="shared" ca="1" si="0"/>
        <v>0</v>
      </c>
      <c r="F15" s="19">
        <v>30927840</v>
      </c>
      <c r="G15" s="20">
        <f t="shared" ca="1" si="1"/>
        <v>1</v>
      </c>
      <c r="H15" s="3"/>
    </row>
  </sheetData>
  <mergeCells count="9">
    <mergeCell ref="A15:B1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opLeftCell="A52"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161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1986410</v>
      </c>
      <c r="D9" s="12">
        <v>1986410</v>
      </c>
      <c r="E9" s="12">
        <f t="shared" ref="E9:E40" ca="1" si="0">INDIRECT("R[0]C[-1]", FALSE)-INDIRECT("R[0]C[-2]", FALSE)</f>
        <v>0</v>
      </c>
      <c r="F9" s="12">
        <v>1986410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162</v>
      </c>
      <c r="C10" s="16">
        <v>1986410</v>
      </c>
      <c r="D10" s="16">
        <v>1986410</v>
      </c>
      <c r="E10" s="16">
        <f t="shared" ca="1" si="0"/>
        <v>0</v>
      </c>
      <c r="F10" s="16">
        <v>1986410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2657900</v>
      </c>
      <c r="D11" s="12">
        <v>1939171.58</v>
      </c>
      <c r="E11" s="12">
        <f t="shared" ca="1" si="0"/>
        <v>-718728.41999999993</v>
      </c>
      <c r="F11" s="12">
        <v>1939171.58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0</v>
      </c>
      <c r="D12" s="16">
        <v>761029.5</v>
      </c>
      <c r="E12" s="16">
        <f t="shared" ca="1" si="0"/>
        <v>761029.5</v>
      </c>
      <c r="F12" s="16">
        <v>761029.5</v>
      </c>
      <c r="G12" s="17">
        <f t="shared" ca="1" si="1"/>
        <v>1</v>
      </c>
      <c r="H12" s="3"/>
    </row>
    <row r="13" spans="1:8" ht="45" outlineLevel="2" x14ac:dyDescent="0.25">
      <c r="A13" s="14"/>
      <c r="B13" s="15" t="s">
        <v>163</v>
      </c>
      <c r="C13" s="16">
        <v>0</v>
      </c>
      <c r="D13" s="16">
        <v>1178142.08</v>
      </c>
      <c r="E13" s="16">
        <f t="shared" ca="1" si="0"/>
        <v>1178142.08</v>
      </c>
      <c r="F13" s="16">
        <v>1178142.08</v>
      </c>
      <c r="G13" s="17">
        <f t="shared" ca="1" si="1"/>
        <v>1</v>
      </c>
      <c r="H13" s="3"/>
    </row>
    <row r="14" spans="1:8" ht="45" outlineLevel="2" x14ac:dyDescent="0.25">
      <c r="A14" s="14"/>
      <c r="B14" s="15" t="s">
        <v>20</v>
      </c>
      <c r="C14" s="16">
        <v>1257900</v>
      </c>
      <c r="D14" s="16">
        <v>0</v>
      </c>
      <c r="E14" s="16">
        <f t="shared" ca="1" si="0"/>
        <v>-1257900</v>
      </c>
      <c r="F14" s="16">
        <v>0</v>
      </c>
      <c r="G14" s="17">
        <f t="shared" ca="1" si="1"/>
        <v>0</v>
      </c>
      <c r="H14" s="3"/>
    </row>
    <row r="15" spans="1:8" ht="45" outlineLevel="2" x14ac:dyDescent="0.25">
      <c r="A15" s="14"/>
      <c r="B15" s="15" t="s">
        <v>163</v>
      </c>
      <c r="C15" s="16">
        <v>1400000</v>
      </c>
      <c r="D15" s="16">
        <v>0</v>
      </c>
      <c r="E15" s="16">
        <f t="shared" ca="1" si="0"/>
        <v>-1400000</v>
      </c>
      <c r="F15" s="16">
        <v>0</v>
      </c>
      <c r="G15" s="17">
        <f t="shared" ca="1" si="1"/>
        <v>0</v>
      </c>
      <c r="H15" s="3"/>
    </row>
    <row r="16" spans="1:8" outlineLevel="1" x14ac:dyDescent="0.25">
      <c r="A1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11" t="s">
        <v>21</v>
      </c>
      <c r="C16" s="12">
        <v>1373998.0800000001</v>
      </c>
      <c r="D16" s="12">
        <v>2868368.16</v>
      </c>
      <c r="E16" s="12">
        <f t="shared" ca="1" si="0"/>
        <v>1494370.08</v>
      </c>
      <c r="F16" s="12">
        <v>2868308.68</v>
      </c>
      <c r="G16" s="13">
        <f t="shared" ca="1" si="1"/>
        <v>1</v>
      </c>
      <c r="H16" s="3"/>
    </row>
    <row r="17" spans="1:8" ht="45" outlineLevel="2" x14ac:dyDescent="0.25">
      <c r="A17" s="14"/>
      <c r="B17" s="15" t="s">
        <v>164</v>
      </c>
      <c r="C17" s="16">
        <v>1373998.0800000001</v>
      </c>
      <c r="D17" s="16">
        <v>2653530.34</v>
      </c>
      <c r="E17" s="16">
        <f t="shared" ca="1" si="0"/>
        <v>1279532.2599999998</v>
      </c>
      <c r="F17" s="16">
        <v>2653470.86</v>
      </c>
      <c r="G17" s="17">
        <f t="shared" ca="1" si="1"/>
        <v>1</v>
      </c>
      <c r="H17" s="3"/>
    </row>
    <row r="18" spans="1:8" ht="45" outlineLevel="2" x14ac:dyDescent="0.25">
      <c r="A18" s="14"/>
      <c r="B18" s="15" t="s">
        <v>165</v>
      </c>
      <c r="C18" s="16">
        <v>0</v>
      </c>
      <c r="D18" s="16">
        <v>214837.82</v>
      </c>
      <c r="E18" s="16">
        <f t="shared" ca="1" si="0"/>
        <v>214837.82</v>
      </c>
      <c r="F18" s="16">
        <v>214837.82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9" s="11" t="s">
        <v>23</v>
      </c>
      <c r="C19" s="12">
        <v>1210608</v>
      </c>
      <c r="D19" s="12">
        <v>1210608</v>
      </c>
      <c r="E19" s="12">
        <f t="shared" ca="1" si="0"/>
        <v>0</v>
      </c>
      <c r="F19" s="12">
        <v>1210608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166</v>
      </c>
      <c r="C20" s="16">
        <v>1210608</v>
      </c>
      <c r="D20" s="16">
        <v>1210608</v>
      </c>
      <c r="E20" s="16">
        <f t="shared" ca="1" si="0"/>
        <v>0</v>
      </c>
      <c r="F20" s="16">
        <v>1210608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1" s="11" t="s">
        <v>25</v>
      </c>
      <c r="C21" s="12">
        <v>583200</v>
      </c>
      <c r="D21" s="12">
        <v>476156.54</v>
      </c>
      <c r="E21" s="12">
        <f t="shared" ca="1" si="0"/>
        <v>-107043.46000000002</v>
      </c>
      <c r="F21" s="12">
        <v>476156.54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125</v>
      </c>
      <c r="C22" s="16">
        <v>583200</v>
      </c>
      <c r="D22" s="16">
        <v>476156.54</v>
      </c>
      <c r="E22" s="16">
        <f t="shared" ca="1" si="0"/>
        <v>-107043.46000000002</v>
      </c>
      <c r="F22" s="16">
        <v>476156.54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3" s="11" t="s">
        <v>29</v>
      </c>
      <c r="C23" s="12">
        <v>4000000</v>
      </c>
      <c r="D23" s="12">
        <v>3539999.99</v>
      </c>
      <c r="E23" s="12">
        <f t="shared" ca="1" si="0"/>
        <v>-460000.00999999978</v>
      </c>
      <c r="F23" s="12">
        <v>3539999.99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167</v>
      </c>
      <c r="C24" s="16">
        <v>2000000</v>
      </c>
      <c r="D24" s="16">
        <v>1650000</v>
      </c>
      <c r="E24" s="16">
        <f t="shared" ca="1" si="0"/>
        <v>-350000</v>
      </c>
      <c r="F24" s="16">
        <v>1650000</v>
      </c>
      <c r="G24" s="17">
        <f t="shared" ca="1" si="1"/>
        <v>1</v>
      </c>
      <c r="H24" s="3"/>
    </row>
    <row r="25" spans="1:8" ht="45" outlineLevel="2" x14ac:dyDescent="0.25">
      <c r="A25" s="14"/>
      <c r="B25" s="15" t="s">
        <v>168</v>
      </c>
      <c r="C25" s="16">
        <v>2000000</v>
      </c>
      <c r="D25" s="16">
        <v>1889999.99</v>
      </c>
      <c r="E25" s="16">
        <f t="shared" ca="1" si="0"/>
        <v>-110000.01000000001</v>
      </c>
      <c r="F25" s="16">
        <v>1889999.99</v>
      </c>
      <c r="G25" s="17">
        <f t="shared" ca="1" si="1"/>
        <v>1</v>
      </c>
      <c r="H25" s="3"/>
    </row>
    <row r="26" spans="1:8" outlineLevel="1" x14ac:dyDescent="0.25">
      <c r="A2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11" t="s">
        <v>33</v>
      </c>
      <c r="C26" s="12">
        <v>1555169</v>
      </c>
      <c r="D26" s="12">
        <v>1541759.36</v>
      </c>
      <c r="E26" s="12">
        <f t="shared" ca="1" si="0"/>
        <v>-13409.639999999898</v>
      </c>
      <c r="F26" s="12">
        <v>1541759.36</v>
      </c>
      <c r="G26" s="13">
        <f t="shared" ca="1" si="1"/>
        <v>1</v>
      </c>
      <c r="H26" s="3"/>
    </row>
    <row r="27" spans="1:8" ht="45" outlineLevel="2" x14ac:dyDescent="0.25">
      <c r="A27" s="14"/>
      <c r="B27" s="15" t="s">
        <v>34</v>
      </c>
      <c r="C27" s="16">
        <v>0</v>
      </c>
      <c r="D27" s="16">
        <v>419998</v>
      </c>
      <c r="E27" s="16">
        <f t="shared" ca="1" si="0"/>
        <v>419998</v>
      </c>
      <c r="F27" s="16">
        <v>419998</v>
      </c>
      <c r="G27" s="17">
        <f t="shared" ca="1" si="1"/>
        <v>1</v>
      </c>
      <c r="H27" s="3"/>
    </row>
    <row r="28" spans="1:8" ht="45" outlineLevel="2" x14ac:dyDescent="0.25">
      <c r="A28" s="14"/>
      <c r="B28" s="15" t="s">
        <v>133</v>
      </c>
      <c r="C28" s="16">
        <v>0</v>
      </c>
      <c r="D28" s="16">
        <v>374000</v>
      </c>
      <c r="E28" s="16">
        <f t="shared" ca="1" si="0"/>
        <v>374000</v>
      </c>
      <c r="F28" s="16">
        <v>374000</v>
      </c>
      <c r="G28" s="17">
        <f t="shared" ca="1" si="1"/>
        <v>1</v>
      </c>
      <c r="H28" s="3"/>
    </row>
    <row r="29" spans="1:8" ht="45" outlineLevel="2" x14ac:dyDescent="0.25">
      <c r="A29" s="14"/>
      <c r="B29" s="15" t="s">
        <v>135</v>
      </c>
      <c r="C29" s="16">
        <v>0</v>
      </c>
      <c r="D29" s="16">
        <v>747761.36</v>
      </c>
      <c r="E29" s="16">
        <f t="shared" ca="1" si="0"/>
        <v>747761.36</v>
      </c>
      <c r="F29" s="16">
        <v>747761.36</v>
      </c>
      <c r="G29" s="17">
        <f t="shared" ca="1" si="1"/>
        <v>1</v>
      </c>
      <c r="H29" s="3"/>
    </row>
    <row r="30" spans="1:8" ht="45" outlineLevel="2" x14ac:dyDescent="0.25">
      <c r="A30" s="14"/>
      <c r="B30" s="15" t="s">
        <v>34</v>
      </c>
      <c r="C30" s="16">
        <v>419998</v>
      </c>
      <c r="D30" s="16">
        <v>0</v>
      </c>
      <c r="E30" s="16">
        <f t="shared" ca="1" si="0"/>
        <v>-419998</v>
      </c>
      <c r="F30" s="16">
        <v>0</v>
      </c>
      <c r="G30" s="17">
        <f t="shared" ca="1" si="1"/>
        <v>0</v>
      </c>
      <c r="H30" s="3"/>
    </row>
    <row r="31" spans="1:8" ht="45" outlineLevel="2" x14ac:dyDescent="0.25">
      <c r="A31" s="14"/>
      <c r="B31" s="15" t="s">
        <v>133</v>
      </c>
      <c r="C31" s="16">
        <v>374000</v>
      </c>
      <c r="D31" s="16">
        <v>0</v>
      </c>
      <c r="E31" s="16">
        <f t="shared" ca="1" si="0"/>
        <v>-374000</v>
      </c>
      <c r="F31" s="16">
        <v>0</v>
      </c>
      <c r="G31" s="17">
        <f t="shared" ca="1" si="1"/>
        <v>0</v>
      </c>
      <c r="H31" s="3"/>
    </row>
    <row r="32" spans="1:8" ht="45" outlineLevel="2" x14ac:dyDescent="0.25">
      <c r="A32" s="14"/>
      <c r="B32" s="15" t="s">
        <v>135</v>
      </c>
      <c r="C32" s="16">
        <v>761171</v>
      </c>
      <c r="D32" s="16">
        <v>0</v>
      </c>
      <c r="E32" s="16">
        <f t="shared" ca="1" si="0"/>
        <v>-761171</v>
      </c>
      <c r="F32" s="16">
        <v>0</v>
      </c>
      <c r="G32" s="17">
        <f t="shared" ca="1" si="1"/>
        <v>0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3" s="11" t="s">
        <v>67</v>
      </c>
      <c r="C33" s="12">
        <v>551600</v>
      </c>
      <c r="D33" s="12">
        <v>551600</v>
      </c>
      <c r="E33" s="12">
        <f t="shared" ca="1" si="0"/>
        <v>0</v>
      </c>
      <c r="F33" s="12">
        <v>551600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136</v>
      </c>
      <c r="C34" s="16">
        <v>551600</v>
      </c>
      <c r="D34" s="16">
        <v>551600</v>
      </c>
      <c r="E34" s="16">
        <f t="shared" ca="1" si="0"/>
        <v>0</v>
      </c>
      <c r="F34" s="16">
        <v>551600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5" s="11" t="s">
        <v>35</v>
      </c>
      <c r="C35" s="12">
        <v>3259533</v>
      </c>
      <c r="D35" s="12">
        <v>2804753.48</v>
      </c>
      <c r="E35" s="12">
        <f t="shared" ca="1" si="0"/>
        <v>-454779.52</v>
      </c>
      <c r="F35" s="12">
        <v>2804753.48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158</v>
      </c>
      <c r="C36" s="16">
        <v>2000000</v>
      </c>
      <c r="D36" s="16">
        <v>1860104.11</v>
      </c>
      <c r="E36" s="16">
        <f t="shared" ca="1" si="0"/>
        <v>-139895.8899999999</v>
      </c>
      <c r="F36" s="16">
        <v>1860104.11</v>
      </c>
      <c r="G36" s="17">
        <f t="shared" ca="1" si="1"/>
        <v>1</v>
      </c>
      <c r="H36" s="3"/>
    </row>
    <row r="37" spans="1:8" ht="30" outlineLevel="2" x14ac:dyDescent="0.25">
      <c r="A37" s="14"/>
      <c r="B37" s="15" t="s">
        <v>169</v>
      </c>
      <c r="C37" s="16">
        <v>1259533</v>
      </c>
      <c r="D37" s="16">
        <v>944649.37</v>
      </c>
      <c r="E37" s="16">
        <f t="shared" ca="1" si="0"/>
        <v>-314883.63</v>
      </c>
      <c r="F37" s="16">
        <v>944649.37</v>
      </c>
      <c r="G37" s="17">
        <f t="shared" ca="1" si="1"/>
        <v>1</v>
      </c>
      <c r="H37" s="3"/>
    </row>
    <row r="38" spans="1:8" outlineLevel="1" x14ac:dyDescent="0.25">
      <c r="A3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8" s="11" t="s">
        <v>39</v>
      </c>
      <c r="C38" s="12">
        <v>2733148</v>
      </c>
      <c r="D38" s="12">
        <v>2665853.7799999998</v>
      </c>
      <c r="E38" s="12">
        <f t="shared" ca="1" si="0"/>
        <v>-67294.220000000205</v>
      </c>
      <c r="F38" s="12">
        <v>2665853.7799999998</v>
      </c>
      <c r="G38" s="13">
        <f t="shared" ca="1" si="1"/>
        <v>1</v>
      </c>
      <c r="H38" s="3"/>
    </row>
    <row r="39" spans="1:8" ht="45" outlineLevel="2" x14ac:dyDescent="0.25">
      <c r="A39" s="14"/>
      <c r="B39" s="15" t="s">
        <v>40</v>
      </c>
      <c r="C39" s="16">
        <v>2000000</v>
      </c>
      <c r="D39" s="16">
        <v>634936.61</v>
      </c>
      <c r="E39" s="16">
        <f t="shared" ca="1" si="0"/>
        <v>-1365063.3900000001</v>
      </c>
      <c r="F39" s="16">
        <v>634936.61</v>
      </c>
      <c r="G39" s="17">
        <f t="shared" ca="1" si="1"/>
        <v>1</v>
      </c>
      <c r="H39" s="3"/>
    </row>
    <row r="40" spans="1:8" ht="45" outlineLevel="2" x14ac:dyDescent="0.25">
      <c r="A40" s="14"/>
      <c r="B40" s="15" t="s">
        <v>170</v>
      </c>
      <c r="C40" s="16">
        <v>733148</v>
      </c>
      <c r="D40" s="16">
        <v>2030917.17</v>
      </c>
      <c r="E40" s="16">
        <f t="shared" ca="1" si="0"/>
        <v>1297769.17</v>
      </c>
      <c r="F40" s="16">
        <v>2030917.17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1" s="11" t="s">
        <v>43</v>
      </c>
      <c r="C41" s="12">
        <v>1400000</v>
      </c>
      <c r="D41" s="12">
        <v>2635601.7599999998</v>
      </c>
      <c r="E41" s="12">
        <f t="shared" ref="E41:E61" ca="1" si="2">INDIRECT("R[0]C[-1]", FALSE)-INDIRECT("R[0]C[-2]", FALSE)</f>
        <v>1235601.7599999998</v>
      </c>
      <c r="F41" s="12">
        <v>2635601.7599999998</v>
      </c>
      <c r="G41" s="13">
        <f t="shared" ref="G41:G61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144</v>
      </c>
      <c r="C42" s="16">
        <v>1400000</v>
      </c>
      <c r="D42" s="16">
        <v>2635601.7599999998</v>
      </c>
      <c r="E42" s="16">
        <f t="shared" ca="1" si="2"/>
        <v>1235601.7599999998</v>
      </c>
      <c r="F42" s="16">
        <v>2635601.7599999998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3" s="11" t="s">
        <v>69</v>
      </c>
      <c r="C43" s="12">
        <v>2000000</v>
      </c>
      <c r="D43" s="12">
        <v>1759289.05</v>
      </c>
      <c r="E43" s="12">
        <f t="shared" ca="1" si="2"/>
        <v>-240710.94999999995</v>
      </c>
      <c r="F43" s="12">
        <v>1759289.05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70</v>
      </c>
      <c r="C44" s="16">
        <v>2000000</v>
      </c>
      <c r="D44" s="16">
        <v>1759289.05</v>
      </c>
      <c r="E44" s="16">
        <f t="shared" ca="1" si="2"/>
        <v>-240710.94999999995</v>
      </c>
      <c r="F44" s="16">
        <v>1759289.05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5" s="11" t="s">
        <v>51</v>
      </c>
      <c r="C45" s="12">
        <v>728957</v>
      </c>
      <c r="D45" s="12">
        <v>910484.37</v>
      </c>
      <c r="E45" s="12">
        <f t="shared" ca="1" si="2"/>
        <v>181527.37</v>
      </c>
      <c r="F45" s="12">
        <v>910484.37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171</v>
      </c>
      <c r="C46" s="16">
        <v>728957</v>
      </c>
      <c r="D46" s="16">
        <v>0</v>
      </c>
      <c r="E46" s="16">
        <f t="shared" ca="1" si="2"/>
        <v>-728957</v>
      </c>
      <c r="F46" s="16">
        <v>0</v>
      </c>
      <c r="G46" s="17">
        <f t="shared" ca="1" si="3"/>
        <v>0</v>
      </c>
      <c r="H46" s="3"/>
    </row>
    <row r="47" spans="1:8" ht="45" outlineLevel="2" x14ac:dyDescent="0.25">
      <c r="A47" s="14"/>
      <c r="B47" s="15" t="s">
        <v>172</v>
      </c>
      <c r="C47" s="16">
        <v>0</v>
      </c>
      <c r="D47" s="16">
        <v>419799</v>
      </c>
      <c r="E47" s="16">
        <f t="shared" ca="1" si="2"/>
        <v>419799</v>
      </c>
      <c r="F47" s="16">
        <v>419799</v>
      </c>
      <c r="G47" s="17">
        <f t="shared" ca="1" si="3"/>
        <v>1</v>
      </c>
      <c r="H47" s="3"/>
    </row>
    <row r="48" spans="1:8" ht="45" outlineLevel="2" x14ac:dyDescent="0.25">
      <c r="A48" s="14"/>
      <c r="B48" s="15" t="s">
        <v>171</v>
      </c>
      <c r="C48" s="16">
        <v>0</v>
      </c>
      <c r="D48" s="16">
        <v>490685.37</v>
      </c>
      <c r="E48" s="16">
        <f t="shared" ca="1" si="2"/>
        <v>490685.37</v>
      </c>
      <c r="F48" s="16">
        <v>490685.37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9" s="11" t="s">
        <v>53</v>
      </c>
      <c r="C49" s="12">
        <v>2000000</v>
      </c>
      <c r="D49" s="12">
        <v>1395009.15</v>
      </c>
      <c r="E49" s="12">
        <f t="shared" ca="1" si="2"/>
        <v>-604990.85000000009</v>
      </c>
      <c r="F49" s="12">
        <v>1395009.15</v>
      </c>
      <c r="G49" s="13">
        <f t="shared" ca="1" si="3"/>
        <v>1</v>
      </c>
      <c r="H49" s="3"/>
    </row>
    <row r="50" spans="1:8" ht="45" outlineLevel="2" x14ac:dyDescent="0.25">
      <c r="A50" s="14"/>
      <c r="B50" s="15" t="s">
        <v>152</v>
      </c>
      <c r="C50" s="16">
        <v>2000000</v>
      </c>
      <c r="D50" s="16">
        <v>1395009.15</v>
      </c>
      <c r="E50" s="16">
        <f t="shared" ca="1" si="2"/>
        <v>-604990.85000000009</v>
      </c>
      <c r="F50" s="16">
        <v>1395009.15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1" s="11" t="s">
        <v>57</v>
      </c>
      <c r="C51" s="12">
        <v>1999900</v>
      </c>
      <c r="D51" s="12">
        <v>1999900</v>
      </c>
      <c r="E51" s="12">
        <f t="shared" ca="1" si="2"/>
        <v>0</v>
      </c>
      <c r="F51" s="12">
        <v>1999900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173</v>
      </c>
      <c r="C52" s="16">
        <v>1999900</v>
      </c>
      <c r="D52" s="16">
        <v>1999900</v>
      </c>
      <c r="E52" s="16">
        <f t="shared" ca="1" si="2"/>
        <v>0</v>
      </c>
      <c r="F52" s="16">
        <v>1999900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53" s="11" t="s">
        <v>59</v>
      </c>
      <c r="C53" s="12">
        <v>2431292</v>
      </c>
      <c r="D53" s="12">
        <v>2294749.81</v>
      </c>
      <c r="E53" s="12">
        <f t="shared" ca="1" si="2"/>
        <v>-136542.18999999994</v>
      </c>
      <c r="F53" s="12">
        <v>2294749.81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174</v>
      </c>
      <c r="C54" s="16">
        <v>1190000</v>
      </c>
      <c r="D54" s="16">
        <v>1190000</v>
      </c>
      <c r="E54" s="16">
        <f t="shared" ca="1" si="2"/>
        <v>0</v>
      </c>
      <c r="F54" s="16">
        <v>1190000</v>
      </c>
      <c r="G54" s="17">
        <f t="shared" ca="1" si="3"/>
        <v>1</v>
      </c>
      <c r="H54" s="3"/>
    </row>
    <row r="55" spans="1:8" ht="45" outlineLevel="2" x14ac:dyDescent="0.25">
      <c r="A55" s="14"/>
      <c r="B55" s="15" t="s">
        <v>175</v>
      </c>
      <c r="C55" s="16">
        <v>1241292</v>
      </c>
      <c r="D55" s="16">
        <v>1104749.81</v>
      </c>
      <c r="E55" s="16">
        <f t="shared" ca="1" si="2"/>
        <v>-136542.18999999994</v>
      </c>
      <c r="F55" s="16">
        <v>1104749.81</v>
      </c>
      <c r="G55" s="17">
        <f t="shared" ca="1" si="3"/>
        <v>1</v>
      </c>
      <c r="H55" s="3"/>
    </row>
    <row r="56" spans="1:8" outlineLevel="1" x14ac:dyDescent="0.25">
      <c r="A5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56" s="11" t="s">
        <v>61</v>
      </c>
      <c r="C56" s="12">
        <v>2282821</v>
      </c>
      <c r="D56" s="12">
        <v>2174821.0499999998</v>
      </c>
      <c r="E56" s="12">
        <f t="shared" ca="1" si="2"/>
        <v>-107999.95000000019</v>
      </c>
      <c r="F56" s="12">
        <v>2174821.0499999998</v>
      </c>
      <c r="G56" s="13">
        <f t="shared" ca="1" si="3"/>
        <v>1</v>
      </c>
      <c r="H56" s="3"/>
    </row>
    <row r="57" spans="1:8" ht="45" outlineLevel="2" x14ac:dyDescent="0.25">
      <c r="A57" s="14"/>
      <c r="B57" s="15" t="s">
        <v>157</v>
      </c>
      <c r="C57" s="16">
        <v>0</v>
      </c>
      <c r="D57" s="16">
        <v>1892000.05</v>
      </c>
      <c r="E57" s="16">
        <f t="shared" ca="1" si="2"/>
        <v>1892000.05</v>
      </c>
      <c r="F57" s="16">
        <v>1892000.05</v>
      </c>
      <c r="G57" s="17">
        <f t="shared" ca="1" si="3"/>
        <v>1</v>
      </c>
      <c r="H57" s="3"/>
    </row>
    <row r="58" spans="1:8" ht="45" outlineLevel="2" x14ac:dyDescent="0.25">
      <c r="A58" s="14"/>
      <c r="B58" s="15" t="s">
        <v>176</v>
      </c>
      <c r="C58" s="16">
        <v>0</v>
      </c>
      <c r="D58" s="16">
        <v>282821</v>
      </c>
      <c r="E58" s="16">
        <f t="shared" ca="1" si="2"/>
        <v>282821</v>
      </c>
      <c r="F58" s="16">
        <v>282821</v>
      </c>
      <c r="G58" s="17">
        <f t="shared" ca="1" si="3"/>
        <v>1</v>
      </c>
      <c r="H58" s="3"/>
    </row>
    <row r="59" spans="1:8" ht="45" outlineLevel="2" x14ac:dyDescent="0.25">
      <c r="A59" s="14"/>
      <c r="B59" s="15" t="s">
        <v>157</v>
      </c>
      <c r="C59" s="16">
        <v>2000000</v>
      </c>
      <c r="D59" s="16">
        <v>0</v>
      </c>
      <c r="E59" s="16">
        <f t="shared" ca="1" si="2"/>
        <v>-2000000</v>
      </c>
      <c r="F59" s="16">
        <v>0</v>
      </c>
      <c r="G59" s="17">
        <f t="shared" ca="1" si="3"/>
        <v>0</v>
      </c>
      <c r="H59" s="3"/>
    </row>
    <row r="60" spans="1:8" ht="45" outlineLevel="2" x14ac:dyDescent="0.25">
      <c r="A60" s="14"/>
      <c r="B60" s="15" t="s">
        <v>176</v>
      </c>
      <c r="C60" s="16">
        <v>282821</v>
      </c>
      <c r="D60" s="16">
        <v>0</v>
      </c>
      <c r="E60" s="16">
        <f t="shared" ca="1" si="2"/>
        <v>-282821</v>
      </c>
      <c r="F60" s="16">
        <v>0</v>
      </c>
      <c r="G60" s="17">
        <f t="shared" ca="1" si="3"/>
        <v>0</v>
      </c>
      <c r="H60" s="3"/>
    </row>
    <row r="61" spans="1:8" ht="15" customHeight="1" x14ac:dyDescent="0.25">
      <c r="A61" s="55" t="s">
        <v>63</v>
      </c>
      <c r="B61" s="56"/>
      <c r="C61" s="18">
        <v>32754536.079999998</v>
      </c>
      <c r="D61" s="18">
        <v>32754536.079999998</v>
      </c>
      <c r="E61" s="19">
        <f t="shared" ca="1" si="2"/>
        <v>0</v>
      </c>
      <c r="F61" s="19">
        <v>32754476.600000001</v>
      </c>
      <c r="G61" s="20">
        <f t="shared" ca="1" si="3"/>
        <v>1</v>
      </c>
      <c r="H61" s="3"/>
    </row>
  </sheetData>
  <mergeCells count="9">
    <mergeCell ref="A61:B6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opLeftCell="A28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177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89757193</v>
      </c>
      <c r="D9" s="12">
        <v>56967527.109999999</v>
      </c>
      <c r="E9" s="12">
        <f t="shared" ref="E9:E30" ca="1" si="0">INDIRECT("R[0]C[-1]", FALSE)-INDIRECT("R[0]C[-2]", FALSE)</f>
        <v>-32789665.890000001</v>
      </c>
      <c r="F9" s="12">
        <v>56967527.109999999</v>
      </c>
      <c r="G9" s="13">
        <f t="shared" ref="G9:G3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120</v>
      </c>
      <c r="C10" s="16">
        <v>89757193</v>
      </c>
      <c r="D10" s="16">
        <v>56967527.109999999</v>
      </c>
      <c r="E10" s="16">
        <f t="shared" ca="1" si="0"/>
        <v>-32789665.890000001</v>
      </c>
      <c r="F10" s="16">
        <v>56967527.109999999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21</v>
      </c>
      <c r="C11" s="12">
        <v>0</v>
      </c>
      <c r="D11" s="12">
        <v>78034185.030000001</v>
      </c>
      <c r="E11" s="12">
        <f t="shared" ca="1" si="0"/>
        <v>78034185.030000001</v>
      </c>
      <c r="F11" s="12">
        <v>77891345.680000007</v>
      </c>
      <c r="G11" s="13">
        <f t="shared" ca="1" si="1"/>
        <v>0.99819999999999998</v>
      </c>
      <c r="H11" s="3"/>
    </row>
    <row r="12" spans="1:8" ht="45" outlineLevel="2" x14ac:dyDescent="0.25">
      <c r="A12" s="14"/>
      <c r="B12" s="15" t="s">
        <v>178</v>
      </c>
      <c r="C12" s="16">
        <v>0</v>
      </c>
      <c r="D12" s="16">
        <v>78034185.030000001</v>
      </c>
      <c r="E12" s="16">
        <f t="shared" ca="1" si="0"/>
        <v>78034185.030000001</v>
      </c>
      <c r="F12" s="16">
        <v>77891345.680000007</v>
      </c>
      <c r="G12" s="17">
        <f t="shared" ca="1" si="1"/>
        <v>0.99819999999999998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33</v>
      </c>
      <c r="C13" s="12">
        <v>60119288</v>
      </c>
      <c r="D13" s="12">
        <v>57553642.990000002</v>
      </c>
      <c r="E13" s="12">
        <f t="shared" ca="1" si="0"/>
        <v>-2565645.0099999979</v>
      </c>
      <c r="F13" s="12">
        <v>57553642.990000002</v>
      </c>
      <c r="G13" s="13">
        <f t="shared" ca="1" si="1"/>
        <v>1</v>
      </c>
      <c r="H13" s="3"/>
    </row>
    <row r="14" spans="1:8" ht="60" outlineLevel="2" x14ac:dyDescent="0.25">
      <c r="A14" s="14"/>
      <c r="B14" s="15" t="s">
        <v>179</v>
      </c>
      <c r="C14" s="16">
        <v>60119288</v>
      </c>
      <c r="D14" s="16">
        <v>57553642.990000002</v>
      </c>
      <c r="E14" s="16">
        <f t="shared" ca="1" si="0"/>
        <v>-2565645.0099999979</v>
      </c>
      <c r="F14" s="16">
        <v>57553642.990000002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35</v>
      </c>
      <c r="C15" s="12">
        <v>16297925</v>
      </c>
      <c r="D15" s="12">
        <v>12112882.470000001</v>
      </c>
      <c r="E15" s="12">
        <f t="shared" ca="1" si="0"/>
        <v>-4185042.5299999993</v>
      </c>
      <c r="F15" s="12">
        <v>12112882.460000001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180</v>
      </c>
      <c r="C16" s="16">
        <v>16297925</v>
      </c>
      <c r="D16" s="16">
        <v>12112882.470000001</v>
      </c>
      <c r="E16" s="16">
        <f t="shared" ca="1" si="0"/>
        <v>-4185042.5299999993</v>
      </c>
      <c r="F16" s="16">
        <v>12112882.460000001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37</v>
      </c>
      <c r="C17" s="12">
        <v>58335146</v>
      </c>
      <c r="D17" s="12">
        <v>37710806.68</v>
      </c>
      <c r="E17" s="12">
        <f t="shared" ca="1" si="0"/>
        <v>-20624339.32</v>
      </c>
      <c r="F17" s="12">
        <v>37710806.68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181</v>
      </c>
      <c r="C18" s="16">
        <v>58335146</v>
      </c>
      <c r="D18" s="16">
        <v>0</v>
      </c>
      <c r="E18" s="16">
        <f t="shared" ca="1" si="0"/>
        <v>-58335146</v>
      </c>
      <c r="F18" s="16">
        <v>0</v>
      </c>
      <c r="G18" s="17">
        <f t="shared" ca="1" si="1"/>
        <v>0</v>
      </c>
      <c r="H18" s="3"/>
    </row>
    <row r="19" spans="1:8" ht="45" outlineLevel="2" x14ac:dyDescent="0.25">
      <c r="A19" s="14"/>
      <c r="B19" s="15" t="s">
        <v>140</v>
      </c>
      <c r="C19" s="16">
        <v>0</v>
      </c>
      <c r="D19" s="16">
        <v>2401189.7400000002</v>
      </c>
      <c r="E19" s="16">
        <f t="shared" ca="1" si="0"/>
        <v>2401189.7400000002</v>
      </c>
      <c r="F19" s="16">
        <v>2401189.7400000002</v>
      </c>
      <c r="G19" s="17">
        <f t="shared" ca="1" si="1"/>
        <v>1</v>
      </c>
      <c r="H19" s="3"/>
    </row>
    <row r="20" spans="1:8" ht="45" outlineLevel="2" x14ac:dyDescent="0.25">
      <c r="A20" s="14"/>
      <c r="B20" s="15" t="s">
        <v>181</v>
      </c>
      <c r="C20" s="16">
        <v>0</v>
      </c>
      <c r="D20" s="16">
        <v>35309616.939999998</v>
      </c>
      <c r="E20" s="16">
        <f t="shared" ca="1" si="0"/>
        <v>35309616.939999998</v>
      </c>
      <c r="F20" s="16">
        <v>35309616.939999998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11" t="s">
        <v>41</v>
      </c>
      <c r="C21" s="12">
        <v>0</v>
      </c>
      <c r="D21" s="12">
        <v>8277450</v>
      </c>
      <c r="E21" s="12">
        <f t="shared" ca="1" si="0"/>
        <v>8277450</v>
      </c>
      <c r="F21" s="12">
        <v>8277450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182</v>
      </c>
      <c r="C22" s="16">
        <v>0</v>
      </c>
      <c r="D22" s="16">
        <v>8277450</v>
      </c>
      <c r="E22" s="16">
        <f t="shared" ca="1" si="0"/>
        <v>8277450</v>
      </c>
      <c r="F22" s="16">
        <v>8277450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3" s="11" t="s">
        <v>51</v>
      </c>
      <c r="C23" s="12">
        <v>88778885</v>
      </c>
      <c r="D23" s="12">
        <v>67175141.680000007</v>
      </c>
      <c r="E23" s="12">
        <f t="shared" ca="1" si="0"/>
        <v>-21603743.319999993</v>
      </c>
      <c r="F23" s="12">
        <v>67175141.680000007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183</v>
      </c>
      <c r="C24" s="16">
        <v>88778885</v>
      </c>
      <c r="D24" s="16">
        <v>67175141.680000007</v>
      </c>
      <c r="E24" s="16">
        <f t="shared" ca="1" si="0"/>
        <v>-21603743.319999993</v>
      </c>
      <c r="F24" s="16">
        <v>67175141.680000007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5" s="11" t="s">
        <v>53</v>
      </c>
      <c r="C25" s="12">
        <v>34965000</v>
      </c>
      <c r="D25" s="12">
        <v>28530782.039999999</v>
      </c>
      <c r="E25" s="12">
        <f t="shared" ca="1" si="0"/>
        <v>-6434217.9600000009</v>
      </c>
      <c r="F25" s="12">
        <v>28309737.940000001</v>
      </c>
      <c r="G25" s="13">
        <f t="shared" ca="1" si="1"/>
        <v>0.99229999999999996</v>
      </c>
      <c r="H25" s="3"/>
    </row>
    <row r="26" spans="1:8" ht="45" outlineLevel="2" x14ac:dyDescent="0.25">
      <c r="A26" s="14"/>
      <c r="B26" s="15" t="s">
        <v>54</v>
      </c>
      <c r="C26" s="16">
        <v>0</v>
      </c>
      <c r="D26" s="16">
        <v>0</v>
      </c>
      <c r="E26" s="16">
        <f t="shared" ca="1" si="0"/>
        <v>0</v>
      </c>
      <c r="F26" s="16">
        <v>0</v>
      </c>
      <c r="G26" s="17">
        <f t="shared" ca="1" si="1"/>
        <v>0</v>
      </c>
      <c r="H26" s="3"/>
    </row>
    <row r="27" spans="1:8" ht="45" outlineLevel="2" x14ac:dyDescent="0.25">
      <c r="A27" s="14"/>
      <c r="B27" s="15" t="s">
        <v>184</v>
      </c>
      <c r="C27" s="16">
        <v>34965000</v>
      </c>
      <c r="D27" s="16">
        <v>28530782.039999999</v>
      </c>
      <c r="E27" s="16">
        <f t="shared" ca="1" si="0"/>
        <v>-6434217.9600000009</v>
      </c>
      <c r="F27" s="16">
        <v>28309737.940000001</v>
      </c>
      <c r="G27" s="17">
        <f t="shared" ca="1" si="1"/>
        <v>0.99229999999999996</v>
      </c>
      <c r="H27" s="3"/>
    </row>
    <row r="28" spans="1:8" outlineLevel="1" x14ac:dyDescent="0.25">
      <c r="A2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8" s="11" t="s">
        <v>57</v>
      </c>
      <c r="C28" s="12">
        <v>0</v>
      </c>
      <c r="D28" s="12">
        <v>1891019</v>
      </c>
      <c r="E28" s="12">
        <f t="shared" ca="1" si="0"/>
        <v>1891019</v>
      </c>
      <c r="F28" s="12">
        <v>1891019</v>
      </c>
      <c r="G28" s="13">
        <f t="shared" ca="1" si="1"/>
        <v>1</v>
      </c>
      <c r="H28" s="3"/>
    </row>
    <row r="29" spans="1:8" ht="45" outlineLevel="2" x14ac:dyDescent="0.25">
      <c r="A29" s="14"/>
      <c r="B29" s="15" t="s">
        <v>185</v>
      </c>
      <c r="C29" s="16">
        <v>0</v>
      </c>
      <c r="D29" s="16">
        <v>1891019</v>
      </c>
      <c r="E29" s="16">
        <f t="shared" ca="1" si="0"/>
        <v>1891019</v>
      </c>
      <c r="F29" s="16">
        <v>1891019</v>
      </c>
      <c r="G29" s="17">
        <f t="shared" ca="1" si="1"/>
        <v>1</v>
      </c>
      <c r="H29" s="3"/>
    </row>
    <row r="30" spans="1:8" ht="15" customHeight="1" x14ac:dyDescent="0.25">
      <c r="A30" s="55" t="s">
        <v>63</v>
      </c>
      <c r="B30" s="56"/>
      <c r="C30" s="18">
        <v>348253437</v>
      </c>
      <c r="D30" s="18">
        <v>348253437</v>
      </c>
      <c r="E30" s="19">
        <f t="shared" ca="1" si="0"/>
        <v>0</v>
      </c>
      <c r="F30" s="19">
        <v>347889553.54000002</v>
      </c>
      <c r="G30" s="20">
        <f t="shared" ca="1" si="1"/>
        <v>0.999</v>
      </c>
      <c r="H30" s="3"/>
    </row>
  </sheetData>
  <mergeCells count="9">
    <mergeCell ref="A30:B30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opLeftCell="A46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186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0</v>
      </c>
      <c r="D9" s="12">
        <v>28261700</v>
      </c>
      <c r="E9" s="12">
        <f t="shared" ref="E9:E52" ca="1" si="0">INDIRECT("R[0]C[-1]", FALSE)-INDIRECT("R[0]C[-2]", FALSE)</f>
        <v>28261700</v>
      </c>
      <c r="F9" s="12">
        <v>28261700</v>
      </c>
      <c r="G9" s="13">
        <f t="shared" ref="G9:G52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120</v>
      </c>
      <c r="C10" s="16">
        <v>0</v>
      </c>
      <c r="D10" s="16">
        <v>28261700</v>
      </c>
      <c r="E10" s="16">
        <f t="shared" ca="1" si="0"/>
        <v>28261700</v>
      </c>
      <c r="F10" s="16">
        <v>28261700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0</v>
      </c>
      <c r="D11" s="12">
        <v>34955000</v>
      </c>
      <c r="E11" s="12">
        <f t="shared" ca="1" si="0"/>
        <v>34955000</v>
      </c>
      <c r="F11" s="12">
        <v>34955000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187</v>
      </c>
      <c r="C12" s="16">
        <v>0</v>
      </c>
      <c r="D12" s="16">
        <v>34955000</v>
      </c>
      <c r="E12" s="16">
        <f t="shared" ca="1" si="0"/>
        <v>34955000</v>
      </c>
      <c r="F12" s="16">
        <v>34955000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0</v>
      </c>
      <c r="D13" s="12">
        <v>20180000</v>
      </c>
      <c r="E13" s="12">
        <f t="shared" ca="1" si="0"/>
        <v>20180000</v>
      </c>
      <c r="F13" s="12">
        <v>20180000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178</v>
      </c>
      <c r="C14" s="16">
        <v>0</v>
      </c>
      <c r="D14" s="16">
        <v>20180000</v>
      </c>
      <c r="E14" s="16">
        <f t="shared" ca="1" si="0"/>
        <v>20180000</v>
      </c>
      <c r="F14" s="16">
        <v>20180000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0</v>
      </c>
      <c r="D15" s="12">
        <v>18095125.170000002</v>
      </c>
      <c r="E15" s="12">
        <f t="shared" ca="1" si="0"/>
        <v>18095125.170000002</v>
      </c>
      <c r="F15" s="12">
        <v>13710916.689999999</v>
      </c>
      <c r="G15" s="13">
        <f t="shared" ca="1" si="1"/>
        <v>0.75770000000000004</v>
      </c>
      <c r="H15" s="3"/>
    </row>
    <row r="16" spans="1:8" ht="45" outlineLevel="2" x14ac:dyDescent="0.25">
      <c r="A16" s="14"/>
      <c r="B16" s="15" t="s">
        <v>188</v>
      </c>
      <c r="C16" s="16">
        <v>0</v>
      </c>
      <c r="D16" s="16">
        <v>10996724.17</v>
      </c>
      <c r="E16" s="16">
        <f t="shared" ca="1" si="0"/>
        <v>10996724.17</v>
      </c>
      <c r="F16" s="16">
        <v>10710916.689999999</v>
      </c>
      <c r="G16" s="17">
        <f t="shared" ca="1" si="1"/>
        <v>0.97399999999999998</v>
      </c>
      <c r="H16" s="3"/>
    </row>
    <row r="17" spans="1:8" ht="45" outlineLevel="2" x14ac:dyDescent="0.25">
      <c r="A17" s="14"/>
      <c r="B17" s="15" t="s">
        <v>24</v>
      </c>
      <c r="C17" s="16">
        <v>0</v>
      </c>
      <c r="D17" s="16">
        <v>4098401</v>
      </c>
      <c r="E17" s="16">
        <f t="shared" ca="1" si="0"/>
        <v>4098401</v>
      </c>
      <c r="F17" s="16">
        <v>0</v>
      </c>
      <c r="G17" s="17">
        <f t="shared" ca="1" si="1"/>
        <v>0</v>
      </c>
      <c r="H17" s="3"/>
    </row>
    <row r="18" spans="1:8" ht="45" outlineLevel="2" x14ac:dyDescent="0.25">
      <c r="A18" s="14"/>
      <c r="B18" s="15" t="s">
        <v>123</v>
      </c>
      <c r="C18" s="16">
        <v>0</v>
      </c>
      <c r="D18" s="16">
        <v>3000000</v>
      </c>
      <c r="E18" s="16">
        <f t="shared" ca="1" si="0"/>
        <v>3000000</v>
      </c>
      <c r="F18" s="16">
        <v>3000000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9" s="11" t="s">
        <v>25</v>
      </c>
      <c r="C19" s="12">
        <v>0</v>
      </c>
      <c r="D19" s="12">
        <v>19980000</v>
      </c>
      <c r="E19" s="12">
        <f t="shared" ca="1" si="0"/>
        <v>19980000</v>
      </c>
      <c r="F19" s="12">
        <v>19980000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189</v>
      </c>
      <c r="C20" s="16">
        <v>0</v>
      </c>
      <c r="D20" s="16">
        <v>19980000</v>
      </c>
      <c r="E20" s="16">
        <f t="shared" ca="1" si="0"/>
        <v>19980000</v>
      </c>
      <c r="F20" s="16">
        <v>19980000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11" t="s">
        <v>87</v>
      </c>
      <c r="C21" s="12">
        <v>0</v>
      </c>
      <c r="D21" s="12">
        <v>19999980</v>
      </c>
      <c r="E21" s="12">
        <f t="shared" ca="1" si="0"/>
        <v>19999980</v>
      </c>
      <c r="F21" s="12">
        <v>19999980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190</v>
      </c>
      <c r="C22" s="16">
        <v>0</v>
      </c>
      <c r="D22" s="16">
        <v>19999980</v>
      </c>
      <c r="E22" s="16">
        <f t="shared" ca="1" si="0"/>
        <v>19999980</v>
      </c>
      <c r="F22" s="16">
        <v>19999980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3" s="11" t="s">
        <v>31</v>
      </c>
      <c r="C23" s="12">
        <v>0</v>
      </c>
      <c r="D23" s="12">
        <v>65063505.969999999</v>
      </c>
      <c r="E23" s="12">
        <f t="shared" ca="1" si="0"/>
        <v>65063505.969999999</v>
      </c>
      <c r="F23" s="12">
        <v>65063505.939999998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191</v>
      </c>
      <c r="C24" s="16">
        <v>0</v>
      </c>
      <c r="D24" s="16">
        <v>53613049.969999999</v>
      </c>
      <c r="E24" s="16">
        <f t="shared" ca="1" si="0"/>
        <v>53613049.969999999</v>
      </c>
      <c r="F24" s="16">
        <v>53613049.939999998</v>
      </c>
      <c r="G24" s="17">
        <f t="shared" ca="1" si="1"/>
        <v>1</v>
      </c>
      <c r="H24" s="3"/>
    </row>
    <row r="25" spans="1:8" ht="45" outlineLevel="2" x14ac:dyDescent="0.25">
      <c r="A25" s="14"/>
      <c r="B25" s="15" t="s">
        <v>192</v>
      </c>
      <c r="C25" s="16">
        <v>0</v>
      </c>
      <c r="D25" s="16">
        <v>3957956</v>
      </c>
      <c r="E25" s="16">
        <f t="shared" ca="1" si="0"/>
        <v>3957956</v>
      </c>
      <c r="F25" s="16">
        <v>3957956</v>
      </c>
      <c r="G25" s="17">
        <f t="shared" ca="1" si="1"/>
        <v>1</v>
      </c>
      <c r="H25" s="3"/>
    </row>
    <row r="26" spans="1:8" ht="45" outlineLevel="2" x14ac:dyDescent="0.25">
      <c r="A26" s="14"/>
      <c r="B26" s="15" t="s">
        <v>130</v>
      </c>
      <c r="C26" s="16">
        <v>0</v>
      </c>
      <c r="D26" s="16">
        <v>7492500</v>
      </c>
      <c r="E26" s="16">
        <f t="shared" ca="1" si="0"/>
        <v>7492500</v>
      </c>
      <c r="F26" s="16">
        <v>7492500</v>
      </c>
      <c r="G26" s="17">
        <f t="shared" ca="1" si="1"/>
        <v>1</v>
      </c>
      <c r="H26" s="3"/>
    </row>
    <row r="27" spans="1:8" ht="45" outlineLevel="2" x14ac:dyDescent="0.25">
      <c r="A27" s="14"/>
      <c r="B27" s="15" t="s">
        <v>191</v>
      </c>
      <c r="C27" s="16">
        <v>0</v>
      </c>
      <c r="D27" s="16">
        <v>0</v>
      </c>
      <c r="E27" s="16">
        <f t="shared" ca="1" si="0"/>
        <v>0</v>
      </c>
      <c r="F27" s="16">
        <v>0</v>
      </c>
      <c r="G27" s="17">
        <f t="shared" ca="1" si="1"/>
        <v>0</v>
      </c>
      <c r="H27" s="3"/>
    </row>
    <row r="28" spans="1:8" outlineLevel="1" x14ac:dyDescent="0.25">
      <c r="A2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8" s="11" t="s">
        <v>67</v>
      </c>
      <c r="C28" s="12">
        <v>0</v>
      </c>
      <c r="D28" s="12">
        <v>44975000</v>
      </c>
      <c r="E28" s="12">
        <f t="shared" ca="1" si="0"/>
        <v>44975000</v>
      </c>
      <c r="F28" s="12">
        <v>44975000</v>
      </c>
      <c r="G28" s="13">
        <f t="shared" ca="1" si="1"/>
        <v>1</v>
      </c>
      <c r="H28" s="3"/>
    </row>
    <row r="29" spans="1:8" ht="45" outlineLevel="2" x14ac:dyDescent="0.25">
      <c r="A29" s="14"/>
      <c r="B29" s="15" t="s">
        <v>136</v>
      </c>
      <c r="C29" s="16">
        <v>0</v>
      </c>
      <c r="D29" s="16">
        <v>20000000</v>
      </c>
      <c r="E29" s="16">
        <f t="shared" ca="1" si="0"/>
        <v>20000000</v>
      </c>
      <c r="F29" s="16">
        <v>20000000</v>
      </c>
      <c r="G29" s="17">
        <f t="shared" ca="1" si="1"/>
        <v>1</v>
      </c>
      <c r="H29" s="3"/>
    </row>
    <row r="30" spans="1:8" ht="45" outlineLevel="2" x14ac:dyDescent="0.25">
      <c r="A30" s="14"/>
      <c r="B30" s="15" t="s">
        <v>193</v>
      </c>
      <c r="C30" s="16">
        <v>0</v>
      </c>
      <c r="D30" s="16">
        <v>24975000</v>
      </c>
      <c r="E30" s="16">
        <f t="shared" ca="1" si="0"/>
        <v>24975000</v>
      </c>
      <c r="F30" s="16">
        <v>24975000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1" s="11" t="s">
        <v>37</v>
      </c>
      <c r="C31" s="12">
        <v>0</v>
      </c>
      <c r="D31" s="12">
        <v>30267600</v>
      </c>
      <c r="E31" s="12">
        <f t="shared" ca="1" si="0"/>
        <v>30267600</v>
      </c>
      <c r="F31" s="12">
        <v>30267600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181</v>
      </c>
      <c r="C32" s="16">
        <v>0</v>
      </c>
      <c r="D32" s="16">
        <v>30267600</v>
      </c>
      <c r="E32" s="16">
        <f t="shared" ca="1" si="0"/>
        <v>30267600</v>
      </c>
      <c r="F32" s="16">
        <v>30267600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3" s="11" t="s">
        <v>39</v>
      </c>
      <c r="C33" s="12">
        <v>0</v>
      </c>
      <c r="D33" s="12">
        <v>4000000</v>
      </c>
      <c r="E33" s="12">
        <f t="shared" ca="1" si="0"/>
        <v>4000000</v>
      </c>
      <c r="F33" s="12">
        <v>4000000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194</v>
      </c>
      <c r="C34" s="16">
        <v>0</v>
      </c>
      <c r="D34" s="16">
        <v>4000000</v>
      </c>
      <c r="E34" s="16">
        <f t="shared" ca="1" si="0"/>
        <v>4000000</v>
      </c>
      <c r="F34" s="16">
        <v>4000000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5" s="11" t="s">
        <v>45</v>
      </c>
      <c r="C35" s="12">
        <v>0</v>
      </c>
      <c r="D35" s="12">
        <v>5645305.6399999997</v>
      </c>
      <c r="E35" s="12">
        <f t="shared" ca="1" si="0"/>
        <v>5645305.6399999997</v>
      </c>
      <c r="F35" s="12">
        <v>5645305.6399999997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195</v>
      </c>
      <c r="C36" s="16">
        <v>0</v>
      </c>
      <c r="D36" s="16">
        <v>5645305.6399999997</v>
      </c>
      <c r="E36" s="16">
        <f t="shared" ca="1" si="0"/>
        <v>5645305.6399999997</v>
      </c>
      <c r="F36" s="16">
        <v>5645305.6399999997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7" s="11" t="s">
        <v>69</v>
      </c>
      <c r="C37" s="12">
        <v>0</v>
      </c>
      <c r="D37" s="12">
        <v>19980000</v>
      </c>
      <c r="E37" s="12">
        <f t="shared" ca="1" si="0"/>
        <v>19980000</v>
      </c>
      <c r="F37" s="12">
        <v>19980000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196</v>
      </c>
      <c r="C38" s="16">
        <v>0</v>
      </c>
      <c r="D38" s="16">
        <v>19980000</v>
      </c>
      <c r="E38" s="16">
        <f t="shared" ca="1" si="0"/>
        <v>19980000</v>
      </c>
      <c r="F38" s="16">
        <v>19980000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9" s="11" t="s">
        <v>51</v>
      </c>
      <c r="C39" s="12">
        <v>0</v>
      </c>
      <c r="D39" s="12">
        <v>49969080.909999996</v>
      </c>
      <c r="E39" s="12">
        <f t="shared" ca="1" si="0"/>
        <v>49969080.909999996</v>
      </c>
      <c r="F39" s="12">
        <v>49969080.909999996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183</v>
      </c>
      <c r="C40" s="16">
        <v>0</v>
      </c>
      <c r="D40" s="16">
        <v>49969080.909999996</v>
      </c>
      <c r="E40" s="16">
        <f t="shared" ca="1" si="0"/>
        <v>49969080.909999996</v>
      </c>
      <c r="F40" s="16">
        <v>49969080.909999996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1" s="11" t="s">
        <v>53</v>
      </c>
      <c r="C41" s="12">
        <v>0</v>
      </c>
      <c r="D41" s="12">
        <v>33144534</v>
      </c>
      <c r="E41" s="12">
        <f t="shared" ca="1" si="0"/>
        <v>33144534</v>
      </c>
      <c r="F41" s="12">
        <v>33144534</v>
      </c>
      <c r="G41" s="13">
        <f t="shared" ca="1" si="1"/>
        <v>1</v>
      </c>
      <c r="H41" s="3"/>
    </row>
    <row r="42" spans="1:8" ht="45" outlineLevel="2" x14ac:dyDescent="0.25">
      <c r="A42" s="14"/>
      <c r="B42" s="15" t="s">
        <v>184</v>
      </c>
      <c r="C42" s="16">
        <v>0</v>
      </c>
      <c r="D42" s="16">
        <v>33144534</v>
      </c>
      <c r="E42" s="16">
        <f t="shared" ca="1" si="0"/>
        <v>33144534</v>
      </c>
      <c r="F42" s="16">
        <v>33144534</v>
      </c>
      <c r="G42" s="17">
        <f t="shared" ca="1" si="1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3" s="11" t="s">
        <v>55</v>
      </c>
      <c r="C43" s="12">
        <v>0</v>
      </c>
      <c r="D43" s="12">
        <v>19958464.75</v>
      </c>
      <c r="E43" s="12">
        <f t="shared" ca="1" si="0"/>
        <v>19958464.75</v>
      </c>
      <c r="F43" s="12">
        <v>19958464.75</v>
      </c>
      <c r="G43" s="13">
        <f t="shared" ca="1" si="1"/>
        <v>1</v>
      </c>
      <c r="H43" s="3"/>
    </row>
    <row r="44" spans="1:8" ht="45" outlineLevel="2" x14ac:dyDescent="0.25">
      <c r="A44" s="14"/>
      <c r="B44" s="15" t="s">
        <v>56</v>
      </c>
      <c r="C44" s="16">
        <v>0</v>
      </c>
      <c r="D44" s="16">
        <v>19958464.75</v>
      </c>
      <c r="E44" s="16">
        <f t="shared" ca="1" si="0"/>
        <v>19958464.75</v>
      </c>
      <c r="F44" s="16">
        <v>19958464.75</v>
      </c>
      <c r="G44" s="17">
        <f t="shared" ca="1" si="1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5" s="11" t="s">
        <v>57</v>
      </c>
      <c r="C45" s="12">
        <v>0</v>
      </c>
      <c r="D45" s="12">
        <v>69930000</v>
      </c>
      <c r="E45" s="12">
        <f t="shared" ca="1" si="0"/>
        <v>69930000</v>
      </c>
      <c r="F45" s="12">
        <v>69930000</v>
      </c>
      <c r="G45" s="13">
        <f t="shared" ca="1" si="1"/>
        <v>1</v>
      </c>
      <c r="H45" s="3"/>
    </row>
    <row r="46" spans="1:8" ht="45" outlineLevel="2" x14ac:dyDescent="0.25">
      <c r="A46" s="14"/>
      <c r="B46" s="15" t="s">
        <v>185</v>
      </c>
      <c r="C46" s="16">
        <v>0</v>
      </c>
      <c r="D46" s="16">
        <v>69930000</v>
      </c>
      <c r="E46" s="16">
        <f t="shared" ca="1" si="0"/>
        <v>69930000</v>
      </c>
      <c r="F46" s="16">
        <v>69930000</v>
      </c>
      <c r="G46" s="17">
        <f t="shared" ca="1" si="1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7" s="11" t="s">
        <v>59</v>
      </c>
      <c r="C47" s="12">
        <v>0</v>
      </c>
      <c r="D47" s="12">
        <v>86380771.319999993</v>
      </c>
      <c r="E47" s="12">
        <f t="shared" ca="1" si="0"/>
        <v>86380771.319999993</v>
      </c>
      <c r="F47" s="12">
        <v>86352814.819999993</v>
      </c>
      <c r="G47" s="13">
        <f t="shared" ca="1" si="1"/>
        <v>0.99970000000000003</v>
      </c>
      <c r="H47" s="3"/>
    </row>
    <row r="48" spans="1:8" ht="45" outlineLevel="2" x14ac:dyDescent="0.25">
      <c r="A48" s="14"/>
      <c r="B48" s="15" t="s">
        <v>197</v>
      </c>
      <c r="C48" s="16">
        <v>0</v>
      </c>
      <c r="D48" s="16">
        <v>86380771.319999993</v>
      </c>
      <c r="E48" s="16">
        <f t="shared" ca="1" si="0"/>
        <v>86380771.319999993</v>
      </c>
      <c r="F48" s="16">
        <v>86352814.819999993</v>
      </c>
      <c r="G48" s="17">
        <f t="shared" ca="1" si="1"/>
        <v>0.99970000000000003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9" s="11" t="s">
        <v>61</v>
      </c>
      <c r="C49" s="12">
        <v>0</v>
      </c>
      <c r="D49" s="12">
        <v>68089477.359999999</v>
      </c>
      <c r="E49" s="12">
        <f t="shared" ca="1" si="0"/>
        <v>68089477.359999999</v>
      </c>
      <c r="F49" s="12">
        <v>68089477.359999999</v>
      </c>
      <c r="G49" s="13">
        <f t="shared" ca="1" si="1"/>
        <v>1</v>
      </c>
      <c r="H49" s="3"/>
    </row>
    <row r="50" spans="1:8" ht="45" outlineLevel="2" x14ac:dyDescent="0.25">
      <c r="A50" s="14"/>
      <c r="B50" s="15" t="s">
        <v>77</v>
      </c>
      <c r="C50" s="16">
        <v>0</v>
      </c>
      <c r="D50" s="16">
        <v>64117429.93</v>
      </c>
      <c r="E50" s="16">
        <f t="shared" ca="1" si="0"/>
        <v>64117429.93</v>
      </c>
      <c r="F50" s="16">
        <v>64117429.93</v>
      </c>
      <c r="G50" s="17">
        <f t="shared" ca="1" si="1"/>
        <v>1</v>
      </c>
      <c r="H50" s="3"/>
    </row>
    <row r="51" spans="1:8" ht="45" outlineLevel="2" x14ac:dyDescent="0.25">
      <c r="A51" s="14"/>
      <c r="B51" s="15" t="s">
        <v>157</v>
      </c>
      <c r="C51" s="16">
        <v>0</v>
      </c>
      <c r="D51" s="16">
        <v>3972047.43</v>
      </c>
      <c r="E51" s="16">
        <f t="shared" ca="1" si="0"/>
        <v>3972047.43</v>
      </c>
      <c r="F51" s="16">
        <v>3972047.43</v>
      </c>
      <c r="G51" s="17">
        <f t="shared" ca="1" si="1"/>
        <v>1</v>
      </c>
      <c r="H51" s="3"/>
    </row>
    <row r="52" spans="1:8" ht="15" customHeight="1" x14ac:dyDescent="0.25">
      <c r="A52" s="55" t="s">
        <v>63</v>
      </c>
      <c r="B52" s="56"/>
      <c r="C52" s="18">
        <v>0</v>
      </c>
      <c r="D52" s="18">
        <v>638875545.12</v>
      </c>
      <c r="E52" s="19">
        <f t="shared" ca="1" si="0"/>
        <v>638875545.12</v>
      </c>
      <c r="F52" s="19">
        <v>634463380.11000001</v>
      </c>
      <c r="G52" s="20">
        <f t="shared" ca="1" si="1"/>
        <v>0.99309999999999998</v>
      </c>
      <c r="H52" s="3"/>
    </row>
  </sheetData>
  <mergeCells count="9">
    <mergeCell ref="A52:B52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31" zoomScaleNormal="100" zoomScaleSheetLayoutView="100" workbookViewId="0">
      <selection activeCell="B13" sqref="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9" t="s">
        <v>198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7500000</v>
      </c>
      <c r="D9" s="12">
        <v>11403300</v>
      </c>
      <c r="E9" s="12">
        <f t="shared" ref="E9:E38" ca="1" si="0">INDIRECT("R[0]C[-1]", FALSE)-INDIRECT("R[0]C[-2]", FALSE)</f>
        <v>3903300</v>
      </c>
      <c r="F9" s="12">
        <v>11403300</v>
      </c>
      <c r="G9" s="13">
        <f t="shared" ref="G9:G38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7500000</v>
      </c>
      <c r="D10" s="16">
        <v>11403300</v>
      </c>
      <c r="E10" s="16">
        <f t="shared" ca="1" si="0"/>
        <v>3903300</v>
      </c>
      <c r="F10" s="16">
        <v>11403300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66953730</v>
      </c>
      <c r="D11" s="12">
        <v>74414820.790000007</v>
      </c>
      <c r="E11" s="12">
        <f t="shared" ca="1" si="0"/>
        <v>7461090.7900000066</v>
      </c>
      <c r="F11" s="12">
        <v>74325826.079999998</v>
      </c>
      <c r="G11" s="13">
        <f t="shared" ca="1" si="1"/>
        <v>0.99880000000000002</v>
      </c>
      <c r="H11" s="3"/>
    </row>
    <row r="12" spans="1:8" ht="45" outlineLevel="2" x14ac:dyDescent="0.25">
      <c r="A12" s="14"/>
      <c r="B12" s="15" t="s">
        <v>199</v>
      </c>
      <c r="C12" s="16">
        <v>36953730</v>
      </c>
      <c r="D12" s="16">
        <v>41968563.109999999</v>
      </c>
      <c r="E12" s="16">
        <f t="shared" ca="1" si="0"/>
        <v>5014833.1099999994</v>
      </c>
      <c r="F12" s="16">
        <v>41879568.409999996</v>
      </c>
      <c r="G12" s="17">
        <f t="shared" ca="1" si="1"/>
        <v>0.99790000000000001</v>
      </c>
      <c r="H12" s="3"/>
    </row>
    <row r="13" spans="1:8" ht="45" outlineLevel="2" x14ac:dyDescent="0.25">
      <c r="A13" s="14"/>
      <c r="B13" s="15" t="s">
        <v>20</v>
      </c>
      <c r="C13" s="16">
        <v>0</v>
      </c>
      <c r="D13" s="16">
        <v>0</v>
      </c>
      <c r="E13" s="16">
        <f t="shared" ca="1" si="0"/>
        <v>0</v>
      </c>
      <c r="F13" s="16">
        <v>0</v>
      </c>
      <c r="G13" s="17">
        <f t="shared" ca="1" si="1"/>
        <v>0</v>
      </c>
      <c r="H13" s="3"/>
    </row>
    <row r="14" spans="1:8" ht="45" outlineLevel="2" x14ac:dyDescent="0.25">
      <c r="A14" s="14"/>
      <c r="B14" s="15" t="s">
        <v>199</v>
      </c>
      <c r="C14" s="16">
        <v>0</v>
      </c>
      <c r="D14" s="16">
        <v>0</v>
      </c>
      <c r="E14" s="16">
        <f t="shared" ca="1" si="0"/>
        <v>0</v>
      </c>
      <c r="F14" s="16">
        <v>0</v>
      </c>
      <c r="G14" s="17">
        <f t="shared" ca="1" si="1"/>
        <v>0</v>
      </c>
      <c r="H14" s="3"/>
    </row>
    <row r="15" spans="1:8" ht="45" outlineLevel="2" x14ac:dyDescent="0.25">
      <c r="A15" s="14"/>
      <c r="B15" s="15" t="s">
        <v>20</v>
      </c>
      <c r="C15" s="16">
        <v>30000000</v>
      </c>
      <c r="D15" s="16">
        <v>32446257.68</v>
      </c>
      <c r="E15" s="16">
        <f t="shared" ca="1" si="0"/>
        <v>2446257.6799999997</v>
      </c>
      <c r="F15" s="16">
        <v>32446257.670000002</v>
      </c>
      <c r="G15" s="17">
        <f t="shared" ca="1" si="1"/>
        <v>1</v>
      </c>
      <c r="H15" s="3"/>
    </row>
    <row r="16" spans="1:8" outlineLevel="1" x14ac:dyDescent="0.25">
      <c r="A1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11" t="s">
        <v>21</v>
      </c>
      <c r="C16" s="12">
        <v>0</v>
      </c>
      <c r="D16" s="12">
        <v>2097900</v>
      </c>
      <c r="E16" s="12">
        <f t="shared" ca="1" si="0"/>
        <v>2097900</v>
      </c>
      <c r="F16" s="12">
        <v>2097900</v>
      </c>
      <c r="G16" s="13">
        <f t="shared" ca="1" si="1"/>
        <v>1</v>
      </c>
      <c r="H16" s="3"/>
    </row>
    <row r="17" spans="1:8" ht="45" outlineLevel="2" x14ac:dyDescent="0.25">
      <c r="A17" s="14"/>
      <c r="B17" s="15" t="s">
        <v>22</v>
      </c>
      <c r="C17" s="16">
        <v>0</v>
      </c>
      <c r="D17" s="16">
        <v>2097900</v>
      </c>
      <c r="E17" s="16">
        <f t="shared" ca="1" si="0"/>
        <v>2097900</v>
      </c>
      <c r="F17" s="16">
        <v>2097900</v>
      </c>
      <c r="G17" s="17">
        <f t="shared" ca="1" si="1"/>
        <v>1</v>
      </c>
      <c r="H17" s="3"/>
    </row>
    <row r="18" spans="1:8" outlineLevel="1" x14ac:dyDescent="0.25">
      <c r="A1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8" s="11" t="s">
        <v>29</v>
      </c>
      <c r="C18" s="12">
        <v>0</v>
      </c>
      <c r="D18" s="12">
        <v>4742851.4000000004</v>
      </c>
      <c r="E18" s="12">
        <f t="shared" ca="1" si="0"/>
        <v>4742851.4000000004</v>
      </c>
      <c r="F18" s="12">
        <v>4742851.4000000004</v>
      </c>
      <c r="G18" s="13">
        <f t="shared" ca="1" si="1"/>
        <v>1</v>
      </c>
      <c r="H18" s="3"/>
    </row>
    <row r="19" spans="1:8" ht="45" outlineLevel="2" x14ac:dyDescent="0.25">
      <c r="A19" s="14"/>
      <c r="B19" s="15" t="s">
        <v>30</v>
      </c>
      <c r="C19" s="16">
        <v>0</v>
      </c>
      <c r="D19" s="16">
        <v>4742851.4000000004</v>
      </c>
      <c r="E19" s="16">
        <f t="shared" ca="1" si="0"/>
        <v>4742851.4000000004</v>
      </c>
      <c r="F19" s="16">
        <v>4742851.4000000004</v>
      </c>
      <c r="G19" s="17">
        <f t="shared" ca="1" si="1"/>
        <v>1</v>
      </c>
      <c r="H19" s="3"/>
    </row>
    <row r="20" spans="1:8" outlineLevel="1" x14ac:dyDescent="0.25">
      <c r="A2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11" t="s">
        <v>31</v>
      </c>
      <c r="C20" s="12">
        <v>17497500</v>
      </c>
      <c r="D20" s="12">
        <v>19982409.440000001</v>
      </c>
      <c r="E20" s="12">
        <f t="shared" ca="1" si="0"/>
        <v>2484909.4400000013</v>
      </c>
      <c r="F20" s="12">
        <v>19982409.300000001</v>
      </c>
      <c r="G20" s="13">
        <f t="shared" ca="1" si="1"/>
        <v>1</v>
      </c>
      <c r="H20" s="3"/>
    </row>
    <row r="21" spans="1:8" ht="45" outlineLevel="2" x14ac:dyDescent="0.25">
      <c r="A21" s="14"/>
      <c r="B21" s="15" t="s">
        <v>32</v>
      </c>
      <c r="C21" s="16">
        <v>17497500</v>
      </c>
      <c r="D21" s="16">
        <v>19982409.440000001</v>
      </c>
      <c r="E21" s="16">
        <f t="shared" ca="1" si="0"/>
        <v>2484909.4400000013</v>
      </c>
      <c r="F21" s="16">
        <v>19982409.300000001</v>
      </c>
      <c r="G21" s="17">
        <f t="shared" ca="1" si="1"/>
        <v>1</v>
      </c>
      <c r="H21" s="3"/>
    </row>
    <row r="22" spans="1:8" outlineLevel="1" x14ac:dyDescent="0.25">
      <c r="A2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11" t="s">
        <v>39</v>
      </c>
      <c r="C22" s="12">
        <v>46566170</v>
      </c>
      <c r="D22" s="12">
        <v>33947031.600000001</v>
      </c>
      <c r="E22" s="12">
        <f t="shared" ca="1" si="0"/>
        <v>-12619138.399999999</v>
      </c>
      <c r="F22" s="12">
        <v>33628575.950000003</v>
      </c>
      <c r="G22" s="13">
        <f t="shared" ca="1" si="1"/>
        <v>0.99060000000000004</v>
      </c>
      <c r="H22" s="3"/>
    </row>
    <row r="23" spans="1:8" ht="45" outlineLevel="2" x14ac:dyDescent="0.25">
      <c r="A23" s="14"/>
      <c r="B23" s="15" t="s">
        <v>40</v>
      </c>
      <c r="C23" s="16">
        <v>46566170</v>
      </c>
      <c r="D23" s="16">
        <v>33947031.600000001</v>
      </c>
      <c r="E23" s="16">
        <f t="shared" ca="1" si="0"/>
        <v>-12619138.399999999</v>
      </c>
      <c r="F23" s="16">
        <v>33628575.950000003</v>
      </c>
      <c r="G23" s="17">
        <f t="shared" ca="1" si="1"/>
        <v>0.99060000000000004</v>
      </c>
      <c r="H23" s="3"/>
    </row>
    <row r="24" spans="1:8" outlineLevel="1" x14ac:dyDescent="0.25">
      <c r="A2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4" s="11" t="s">
        <v>41</v>
      </c>
      <c r="C24" s="12">
        <v>230000000</v>
      </c>
      <c r="D24" s="12">
        <v>242000000</v>
      </c>
      <c r="E24" s="12">
        <f t="shared" ca="1" si="0"/>
        <v>12000000</v>
      </c>
      <c r="F24" s="12">
        <v>210816531.68000001</v>
      </c>
      <c r="G24" s="13">
        <f t="shared" ca="1" si="1"/>
        <v>0.87109999999999999</v>
      </c>
      <c r="H24" s="3"/>
    </row>
    <row r="25" spans="1:8" ht="30" outlineLevel="2" x14ac:dyDescent="0.25">
      <c r="A25" s="14"/>
      <c r="B25" s="15" t="s">
        <v>200</v>
      </c>
      <c r="C25" s="16">
        <v>230000000</v>
      </c>
      <c r="D25" s="16">
        <v>242000000</v>
      </c>
      <c r="E25" s="16">
        <f t="shared" ca="1" si="0"/>
        <v>12000000</v>
      </c>
      <c r="F25" s="16">
        <v>210816531.68000001</v>
      </c>
      <c r="G25" s="17">
        <f t="shared" ca="1" si="1"/>
        <v>0.87109999999999999</v>
      </c>
      <c r="H25" s="3"/>
    </row>
    <row r="26" spans="1:8" outlineLevel="1" x14ac:dyDescent="0.25">
      <c r="A2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6" s="11" t="s">
        <v>89</v>
      </c>
      <c r="C26" s="12">
        <v>500000</v>
      </c>
      <c r="D26" s="12">
        <v>5517591.7699999996</v>
      </c>
      <c r="E26" s="12">
        <f t="shared" ca="1" si="0"/>
        <v>5017591.7699999996</v>
      </c>
      <c r="F26" s="12">
        <v>5488226.7400000002</v>
      </c>
      <c r="G26" s="13">
        <f t="shared" ca="1" si="1"/>
        <v>0.99470000000000003</v>
      </c>
      <c r="H26" s="3"/>
    </row>
    <row r="27" spans="1:8" ht="45" outlineLevel="2" x14ac:dyDescent="0.25">
      <c r="A27" s="14"/>
      <c r="B27" s="15" t="s">
        <v>90</v>
      </c>
      <c r="C27" s="16">
        <v>500000</v>
      </c>
      <c r="D27" s="16">
        <v>5517591.7699999996</v>
      </c>
      <c r="E27" s="16">
        <f t="shared" ca="1" si="0"/>
        <v>5017591.7699999996</v>
      </c>
      <c r="F27" s="16">
        <v>5488226.7400000002</v>
      </c>
      <c r="G27" s="17">
        <f t="shared" ca="1" si="1"/>
        <v>0.99470000000000003</v>
      </c>
      <c r="H27" s="3"/>
    </row>
    <row r="28" spans="1:8" outlineLevel="1" x14ac:dyDescent="0.25">
      <c r="A2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8" s="11" t="s">
        <v>43</v>
      </c>
      <c r="C28" s="12">
        <v>25000000</v>
      </c>
      <c r="D28" s="12">
        <v>30202150</v>
      </c>
      <c r="E28" s="12">
        <f t="shared" ca="1" si="0"/>
        <v>5202150</v>
      </c>
      <c r="F28" s="12">
        <v>30202150</v>
      </c>
      <c r="G28" s="13">
        <f t="shared" ca="1" si="1"/>
        <v>1</v>
      </c>
      <c r="H28" s="3"/>
    </row>
    <row r="29" spans="1:8" ht="45" outlineLevel="2" x14ac:dyDescent="0.25">
      <c r="A29" s="14"/>
      <c r="B29" s="15" t="s">
        <v>44</v>
      </c>
      <c r="C29" s="16">
        <v>25000000</v>
      </c>
      <c r="D29" s="16">
        <v>30202150</v>
      </c>
      <c r="E29" s="16">
        <f t="shared" ca="1" si="0"/>
        <v>5202150</v>
      </c>
      <c r="F29" s="16">
        <v>30202150</v>
      </c>
      <c r="G29" s="17">
        <f t="shared" ca="1" si="1"/>
        <v>1</v>
      </c>
      <c r="H29" s="3"/>
    </row>
    <row r="30" spans="1:8" outlineLevel="1" x14ac:dyDescent="0.25">
      <c r="A3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0" s="11" t="s">
        <v>69</v>
      </c>
      <c r="C30" s="12">
        <v>0</v>
      </c>
      <c r="D30" s="12">
        <v>9709250</v>
      </c>
      <c r="E30" s="12">
        <f t="shared" ca="1" si="0"/>
        <v>9709250</v>
      </c>
      <c r="F30" s="12">
        <v>9709250</v>
      </c>
      <c r="G30" s="13">
        <f t="shared" ca="1" si="1"/>
        <v>1</v>
      </c>
      <c r="H30" s="3"/>
    </row>
    <row r="31" spans="1:8" ht="45" outlineLevel="2" x14ac:dyDescent="0.25">
      <c r="A31" s="14"/>
      <c r="B31" s="15" t="s">
        <v>70</v>
      </c>
      <c r="C31" s="16">
        <v>0</v>
      </c>
      <c r="D31" s="16">
        <v>9709250</v>
      </c>
      <c r="E31" s="16">
        <f t="shared" ca="1" si="0"/>
        <v>9709250</v>
      </c>
      <c r="F31" s="16">
        <v>9709250</v>
      </c>
      <c r="G31" s="17">
        <f t="shared" ca="1" si="1"/>
        <v>1</v>
      </c>
      <c r="H31" s="3"/>
    </row>
    <row r="32" spans="1:8" outlineLevel="1" x14ac:dyDescent="0.25">
      <c r="A3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2" s="11" t="s">
        <v>51</v>
      </c>
      <c r="C32" s="12">
        <v>18257800</v>
      </c>
      <c r="D32" s="12">
        <v>18257800</v>
      </c>
      <c r="E32" s="12">
        <f t="shared" ca="1" si="0"/>
        <v>0</v>
      </c>
      <c r="F32" s="12">
        <v>18249767.969999999</v>
      </c>
      <c r="G32" s="13">
        <f t="shared" ca="1" si="1"/>
        <v>0.99960000000000004</v>
      </c>
      <c r="H32" s="3"/>
    </row>
    <row r="33" spans="1:8" ht="45" outlineLevel="2" x14ac:dyDescent="0.25">
      <c r="A33" s="14"/>
      <c r="B33" s="15" t="s">
        <v>52</v>
      </c>
      <c r="C33" s="16">
        <v>18257800</v>
      </c>
      <c r="D33" s="16">
        <v>18257800</v>
      </c>
      <c r="E33" s="16">
        <f t="shared" ca="1" si="0"/>
        <v>0</v>
      </c>
      <c r="F33" s="16">
        <v>18249767.969999999</v>
      </c>
      <c r="G33" s="17">
        <f t="shared" ca="1" si="1"/>
        <v>0.99960000000000004</v>
      </c>
      <c r="H33" s="3"/>
    </row>
    <row r="34" spans="1:8" outlineLevel="1" x14ac:dyDescent="0.25">
      <c r="A3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4" s="11" t="s">
        <v>53</v>
      </c>
      <c r="C34" s="12">
        <v>0</v>
      </c>
      <c r="D34" s="12">
        <v>0</v>
      </c>
      <c r="E34" s="12">
        <f t="shared" ca="1" si="0"/>
        <v>0</v>
      </c>
      <c r="F34" s="12">
        <v>0</v>
      </c>
      <c r="G34" s="13">
        <f t="shared" ca="1" si="1"/>
        <v>0</v>
      </c>
      <c r="H34" s="3"/>
    </row>
    <row r="35" spans="1:8" ht="45" outlineLevel="2" x14ac:dyDescent="0.25">
      <c r="A35" s="14"/>
      <c r="B35" s="15" t="s">
        <v>54</v>
      </c>
      <c r="C35" s="16">
        <v>0</v>
      </c>
      <c r="D35" s="16">
        <v>0</v>
      </c>
      <c r="E35" s="16">
        <f t="shared" ca="1" si="0"/>
        <v>0</v>
      </c>
      <c r="F35" s="16">
        <v>0</v>
      </c>
      <c r="G35" s="17">
        <f t="shared" ca="1" si="1"/>
        <v>0</v>
      </c>
      <c r="H35" s="3"/>
    </row>
    <row r="36" spans="1:8" outlineLevel="1" x14ac:dyDescent="0.25">
      <c r="A3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6" s="11" t="s">
        <v>57</v>
      </c>
      <c r="C36" s="12">
        <v>25000000</v>
      </c>
      <c r="D36" s="12">
        <v>25000000</v>
      </c>
      <c r="E36" s="12">
        <f t="shared" ca="1" si="0"/>
        <v>0</v>
      </c>
      <c r="F36" s="12">
        <v>25000000</v>
      </c>
      <c r="G36" s="13">
        <f t="shared" ca="1" si="1"/>
        <v>1</v>
      </c>
      <c r="H36" s="3"/>
    </row>
    <row r="37" spans="1:8" ht="45" outlineLevel="2" x14ac:dyDescent="0.25">
      <c r="A37" s="14"/>
      <c r="B37" s="15" t="s">
        <v>173</v>
      </c>
      <c r="C37" s="16">
        <v>25000000</v>
      </c>
      <c r="D37" s="16">
        <v>25000000</v>
      </c>
      <c r="E37" s="16">
        <f t="shared" ca="1" si="0"/>
        <v>0</v>
      </c>
      <c r="F37" s="16">
        <v>25000000</v>
      </c>
      <c r="G37" s="17">
        <f t="shared" ca="1" si="1"/>
        <v>1</v>
      </c>
      <c r="H37" s="3"/>
    </row>
    <row r="38" spans="1:8" ht="15" customHeight="1" x14ac:dyDescent="0.25">
      <c r="A38" s="55" t="s">
        <v>63</v>
      </c>
      <c r="B38" s="56"/>
      <c r="C38" s="18">
        <v>437275200</v>
      </c>
      <c r="D38" s="18">
        <v>477275105</v>
      </c>
      <c r="E38" s="19">
        <f t="shared" ca="1" si="0"/>
        <v>39999905</v>
      </c>
      <c r="F38" s="19">
        <v>445646789.12</v>
      </c>
      <c r="G38" s="20">
        <f t="shared" ca="1" si="1"/>
        <v>0.93369999999999997</v>
      </c>
      <c r="H38" s="3"/>
    </row>
  </sheetData>
  <mergeCells count="9">
    <mergeCell ref="A38:B38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A13" sqref="A13: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201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27</v>
      </c>
      <c r="C9" s="12">
        <v>20000000</v>
      </c>
      <c r="D9" s="12">
        <v>20000000</v>
      </c>
      <c r="E9" s="12">
        <f ca="1">INDIRECT("R[0]C[-1]", FALSE)-INDIRECT("R[0]C[-2]", FALSE)</f>
        <v>0</v>
      </c>
      <c r="F9" s="12">
        <v>19533105.489999998</v>
      </c>
      <c r="G9" s="13">
        <f ca="1">IF(INDIRECT("R[0]C[-3]", FALSE)=0,0,ROUND(INDIRECT("R[0]C[-1]", FALSE)/INDIRECT("R[0]C[-3]", FALSE),4))</f>
        <v>0.97670000000000001</v>
      </c>
      <c r="H9" s="3"/>
    </row>
    <row r="10" spans="1:8" ht="45" outlineLevel="2" x14ac:dyDescent="0.25">
      <c r="A10" s="14"/>
      <c r="B10" s="15" t="s">
        <v>202</v>
      </c>
      <c r="C10" s="16">
        <v>20000000</v>
      </c>
      <c r="D10" s="16">
        <v>20000000</v>
      </c>
      <c r="E10" s="16">
        <f ca="1">INDIRECT("R[0]C[-1]", FALSE)-INDIRECT("R[0]C[-2]", FALSE)</f>
        <v>0</v>
      </c>
      <c r="F10" s="16">
        <v>19533105.489999998</v>
      </c>
      <c r="G10" s="17">
        <f ca="1">IF(INDIRECT("R[0]C[-3]", FALSE)=0,0,ROUND(INDIRECT("R[0]C[-1]", FALSE)/INDIRECT("R[0]C[-3]", FALSE),4))</f>
        <v>0.97670000000000001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51</v>
      </c>
      <c r="C11" s="12">
        <v>20000000</v>
      </c>
      <c r="D11" s="12">
        <v>20000000</v>
      </c>
      <c r="E11" s="12">
        <f ca="1">INDIRECT("R[0]C[-1]", FALSE)-INDIRECT("R[0]C[-2]", FALSE)</f>
        <v>0</v>
      </c>
      <c r="F11" s="12">
        <v>20000000</v>
      </c>
      <c r="G11" s="13">
        <f ca="1">IF(INDIRECT("R[0]C[-3]", FALSE)=0,0,ROUND(INDIRECT("R[0]C[-1]", FALSE)/INDIRECT("R[0]C[-3]", FALSE),4))</f>
        <v>1</v>
      </c>
      <c r="H11" s="3"/>
    </row>
    <row r="12" spans="1:8" ht="45" outlineLevel="2" x14ac:dyDescent="0.25">
      <c r="A12" s="14"/>
      <c r="B12" s="15" t="s">
        <v>183</v>
      </c>
      <c r="C12" s="16">
        <v>20000000</v>
      </c>
      <c r="D12" s="16">
        <v>20000000</v>
      </c>
      <c r="E12" s="16">
        <f ca="1">INDIRECT("R[0]C[-1]", FALSE)-INDIRECT("R[0]C[-2]", FALSE)</f>
        <v>0</v>
      </c>
      <c r="F12" s="16">
        <v>20000000</v>
      </c>
      <c r="G12" s="17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55" t="s">
        <v>63</v>
      </c>
      <c r="B13" s="56"/>
      <c r="C13" s="18">
        <v>40000000</v>
      </c>
      <c r="D13" s="18">
        <v>40000000</v>
      </c>
      <c r="E13" s="19">
        <f ca="1">INDIRECT("R[0]C[-1]", FALSE)-INDIRECT("R[0]C[-2]", FALSE)</f>
        <v>0</v>
      </c>
      <c r="F13" s="19">
        <v>39533105.490000002</v>
      </c>
      <c r="G13" s="20">
        <f ca="1">IF(INDIRECT("R[0]C[-3]", FALSE)=0,0,ROUND(INDIRECT("R[0]C[-1]", FALSE)/INDIRECT("R[0]C[-3]", FALSE),4))</f>
        <v>0.98829999999999996</v>
      </c>
      <c r="H13" s="3"/>
    </row>
  </sheetData>
  <mergeCells count="9">
    <mergeCell ref="A13:B1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zoomScaleNormal="100" zoomScaleSheetLayoutView="100" workbookViewId="0">
      <selection activeCell="B13" sqref="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203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67</v>
      </c>
      <c r="C9" s="12">
        <v>0</v>
      </c>
      <c r="D9" s="12">
        <v>44176648.579999998</v>
      </c>
      <c r="E9" s="12">
        <f t="shared" ref="E9:E14" ca="1" si="0">INDIRECT("R[0]C[-1]", FALSE)-INDIRECT("R[0]C[-2]", FALSE)</f>
        <v>44176648.579999998</v>
      </c>
      <c r="F9" s="12">
        <v>44176648.579999998</v>
      </c>
      <c r="G9" s="13">
        <f t="shared" ref="G9:G14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136</v>
      </c>
      <c r="C10" s="16">
        <v>0</v>
      </c>
      <c r="D10" s="16">
        <v>44176648.579999998</v>
      </c>
      <c r="E10" s="16">
        <f t="shared" ca="1" si="0"/>
        <v>44176648.579999998</v>
      </c>
      <c r="F10" s="16">
        <v>44176648.579999998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41</v>
      </c>
      <c r="C11" s="12">
        <v>0</v>
      </c>
      <c r="D11" s="12">
        <v>75000000</v>
      </c>
      <c r="E11" s="12">
        <f t="shared" ca="1" si="0"/>
        <v>75000000</v>
      </c>
      <c r="F11" s="12">
        <v>75000000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42</v>
      </c>
      <c r="C12" s="16">
        <v>0</v>
      </c>
      <c r="D12" s="16">
        <v>35000000</v>
      </c>
      <c r="E12" s="16">
        <f t="shared" ca="1" si="0"/>
        <v>35000000</v>
      </c>
      <c r="F12" s="16">
        <v>35000000</v>
      </c>
      <c r="G12" s="17">
        <f t="shared" ca="1" si="1"/>
        <v>1</v>
      </c>
      <c r="H12" s="3"/>
    </row>
    <row r="13" spans="1:8" ht="30" outlineLevel="2" x14ac:dyDescent="0.25">
      <c r="A13" s="14"/>
      <c r="B13" s="15" t="s">
        <v>200</v>
      </c>
      <c r="C13" s="16">
        <v>0</v>
      </c>
      <c r="D13" s="16">
        <v>40000000</v>
      </c>
      <c r="E13" s="16">
        <f t="shared" ca="1" si="0"/>
        <v>40000000</v>
      </c>
      <c r="F13" s="16">
        <v>40000000</v>
      </c>
      <c r="G13" s="17">
        <f t="shared" ca="1" si="1"/>
        <v>1</v>
      </c>
      <c r="H13" s="3"/>
    </row>
    <row r="14" spans="1:8" ht="15" customHeight="1" x14ac:dyDescent="0.25">
      <c r="A14" s="55" t="s">
        <v>63</v>
      </c>
      <c r="B14" s="56"/>
      <c r="C14" s="18">
        <v>0</v>
      </c>
      <c r="D14" s="18">
        <v>119176648.58</v>
      </c>
      <c r="E14" s="19">
        <f t="shared" ca="1" si="0"/>
        <v>119176648.58</v>
      </c>
      <c r="F14" s="19">
        <v>119176648.58</v>
      </c>
      <c r="G14" s="20">
        <f t="shared" ca="1" si="1"/>
        <v>1</v>
      </c>
      <c r="H14" s="3"/>
    </row>
  </sheetData>
  <mergeCells count="9">
    <mergeCell ref="A14:B14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0"/>
  <sheetViews>
    <sheetView topLeftCell="A151" zoomScaleNormal="100" zoomScaleSheetLayoutView="100" workbookViewId="0">
      <selection activeCell="B13" sqref="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204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19069000</v>
      </c>
      <c r="D9" s="12">
        <v>26942400.780000001</v>
      </c>
      <c r="E9" s="12">
        <f t="shared" ref="E9:E38" ca="1" si="0">INDIRECT("R[0]C[-1]", FALSE)-INDIRECT("R[0]C[-2]", FALSE)</f>
        <v>7873400.7800000012</v>
      </c>
      <c r="F9" s="12">
        <v>26941742.91</v>
      </c>
      <c r="G9" s="13">
        <f t="shared" ref="G9:G38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120</v>
      </c>
      <c r="C10" s="16">
        <v>0</v>
      </c>
      <c r="D10" s="16">
        <v>1742205.97</v>
      </c>
      <c r="E10" s="16">
        <f t="shared" ca="1" si="0"/>
        <v>1742205.97</v>
      </c>
      <c r="F10" s="16">
        <v>1742205.97</v>
      </c>
      <c r="G10" s="17">
        <f t="shared" ca="1" si="1"/>
        <v>1</v>
      </c>
      <c r="H10" s="3"/>
    </row>
    <row r="11" spans="1:8" ht="30" outlineLevel="2" x14ac:dyDescent="0.25">
      <c r="A11" s="14"/>
      <c r="B11" s="15" t="s">
        <v>121</v>
      </c>
      <c r="C11" s="16">
        <v>8869000</v>
      </c>
      <c r="D11" s="16">
        <v>8869000</v>
      </c>
      <c r="E11" s="16">
        <f t="shared" ca="1" si="0"/>
        <v>0</v>
      </c>
      <c r="F11" s="16">
        <v>8868999.9900000002</v>
      </c>
      <c r="G11" s="17">
        <f t="shared" ca="1" si="1"/>
        <v>1</v>
      </c>
      <c r="H11" s="3"/>
    </row>
    <row r="12" spans="1:8" ht="30" outlineLevel="2" x14ac:dyDescent="0.25">
      <c r="A12" s="14"/>
      <c r="B12" s="15" t="s">
        <v>122</v>
      </c>
      <c r="C12" s="16">
        <v>0</v>
      </c>
      <c r="D12" s="16">
        <v>0</v>
      </c>
      <c r="E12" s="16">
        <f t="shared" ca="1" si="0"/>
        <v>0</v>
      </c>
      <c r="F12" s="16">
        <v>0</v>
      </c>
      <c r="G12" s="17">
        <f t="shared" ca="1" si="1"/>
        <v>0</v>
      </c>
      <c r="H12" s="3"/>
    </row>
    <row r="13" spans="1:8" ht="30" outlineLevel="2" x14ac:dyDescent="0.25">
      <c r="A13" s="14"/>
      <c r="B13" s="15" t="s">
        <v>162</v>
      </c>
      <c r="C13" s="16">
        <v>0</v>
      </c>
      <c r="D13" s="16">
        <v>0</v>
      </c>
      <c r="E13" s="16">
        <f t="shared" ca="1" si="0"/>
        <v>0</v>
      </c>
      <c r="F13" s="16">
        <v>0</v>
      </c>
      <c r="G13" s="17">
        <f t="shared" ca="1" si="1"/>
        <v>0</v>
      </c>
      <c r="H13" s="3"/>
    </row>
    <row r="14" spans="1:8" ht="45" outlineLevel="2" x14ac:dyDescent="0.25">
      <c r="A14" s="14"/>
      <c r="B14" s="15" t="s">
        <v>120</v>
      </c>
      <c r="C14" s="16">
        <v>0</v>
      </c>
      <c r="D14" s="16">
        <v>3852194.03</v>
      </c>
      <c r="E14" s="16">
        <f t="shared" ca="1" si="0"/>
        <v>3852194.03</v>
      </c>
      <c r="F14" s="16">
        <v>3852192.17</v>
      </c>
      <c r="G14" s="17">
        <f t="shared" ca="1" si="1"/>
        <v>1</v>
      </c>
      <c r="H14" s="3"/>
    </row>
    <row r="15" spans="1:8" ht="30" outlineLevel="2" x14ac:dyDescent="0.25">
      <c r="A15" s="14"/>
      <c r="B15" s="15" t="s">
        <v>122</v>
      </c>
      <c r="C15" s="16">
        <v>6000000</v>
      </c>
      <c r="D15" s="16">
        <v>6000000</v>
      </c>
      <c r="E15" s="16">
        <f t="shared" ca="1" si="0"/>
        <v>0</v>
      </c>
      <c r="F15" s="16">
        <v>5999344</v>
      </c>
      <c r="G15" s="17">
        <f t="shared" ca="1" si="1"/>
        <v>0.99990000000000001</v>
      </c>
      <c r="H15" s="3"/>
    </row>
    <row r="16" spans="1:8" ht="30" outlineLevel="2" x14ac:dyDescent="0.25">
      <c r="A16" s="14"/>
      <c r="B16" s="15" t="s">
        <v>162</v>
      </c>
      <c r="C16" s="16">
        <v>4200000</v>
      </c>
      <c r="D16" s="16">
        <v>6479000.7800000003</v>
      </c>
      <c r="E16" s="16">
        <f t="shared" ca="1" si="0"/>
        <v>2279000.7800000003</v>
      </c>
      <c r="F16" s="16">
        <v>6479000.7800000003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7" s="11" t="s">
        <v>19</v>
      </c>
      <c r="C17" s="12">
        <v>10599338.17</v>
      </c>
      <c r="D17" s="12">
        <v>34739174.170000002</v>
      </c>
      <c r="E17" s="12">
        <f t="shared" ca="1" si="0"/>
        <v>24139836</v>
      </c>
      <c r="F17" s="12">
        <v>34739145.840000004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187</v>
      </c>
      <c r="C18" s="16">
        <v>0</v>
      </c>
      <c r="D18" s="16">
        <v>0</v>
      </c>
      <c r="E18" s="16">
        <f t="shared" ca="1" si="0"/>
        <v>0</v>
      </c>
      <c r="F18" s="16">
        <v>0</v>
      </c>
      <c r="G18" s="17">
        <f t="shared" ca="1" si="1"/>
        <v>0</v>
      </c>
      <c r="H18" s="3"/>
    </row>
    <row r="19" spans="1:8" ht="45" outlineLevel="2" x14ac:dyDescent="0.25">
      <c r="A19" s="14"/>
      <c r="B19" s="15" t="s">
        <v>163</v>
      </c>
      <c r="C19" s="16">
        <v>10599338.17</v>
      </c>
      <c r="D19" s="16">
        <v>10599338.17</v>
      </c>
      <c r="E19" s="16">
        <f t="shared" ca="1" si="0"/>
        <v>0</v>
      </c>
      <c r="F19" s="16">
        <v>10599338.17</v>
      </c>
      <c r="G19" s="17">
        <f t="shared" ca="1" si="1"/>
        <v>1</v>
      </c>
      <c r="H19" s="3"/>
    </row>
    <row r="20" spans="1:8" ht="45" outlineLevel="2" x14ac:dyDescent="0.25">
      <c r="A20" s="14"/>
      <c r="B20" s="15" t="s">
        <v>187</v>
      </c>
      <c r="C20" s="16">
        <v>0</v>
      </c>
      <c r="D20" s="16">
        <v>24139836</v>
      </c>
      <c r="E20" s="16">
        <f t="shared" ca="1" si="0"/>
        <v>24139836</v>
      </c>
      <c r="F20" s="16">
        <v>24139807.670000002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1" s="11" t="s">
        <v>21</v>
      </c>
      <c r="C21" s="12">
        <v>12594000</v>
      </c>
      <c r="D21" s="12">
        <v>59102609.579999998</v>
      </c>
      <c r="E21" s="12">
        <f t="shared" ca="1" si="0"/>
        <v>46508609.579999998</v>
      </c>
      <c r="F21" s="12">
        <v>59102609.229999997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165</v>
      </c>
      <c r="C22" s="16">
        <v>5994000</v>
      </c>
      <c r="D22" s="16">
        <v>5980602.8499999996</v>
      </c>
      <c r="E22" s="16">
        <f t="shared" ca="1" si="0"/>
        <v>-13397.150000000373</v>
      </c>
      <c r="F22" s="16">
        <v>5980602.7800000003</v>
      </c>
      <c r="G22" s="17">
        <f t="shared" ca="1" si="1"/>
        <v>1</v>
      </c>
      <c r="H22" s="3"/>
    </row>
    <row r="23" spans="1:8" ht="45" outlineLevel="2" x14ac:dyDescent="0.25">
      <c r="A23" s="14"/>
      <c r="B23" s="15" t="s">
        <v>178</v>
      </c>
      <c r="C23" s="16">
        <v>0</v>
      </c>
      <c r="D23" s="16">
        <v>44553009.609999999</v>
      </c>
      <c r="E23" s="16">
        <f t="shared" ca="1" si="0"/>
        <v>44553009.609999999</v>
      </c>
      <c r="F23" s="16">
        <v>44553009.609999999</v>
      </c>
      <c r="G23" s="17">
        <f t="shared" ca="1" si="1"/>
        <v>1</v>
      </c>
      <c r="H23" s="3"/>
    </row>
    <row r="24" spans="1:8" ht="45" outlineLevel="2" x14ac:dyDescent="0.25">
      <c r="A24" s="14"/>
      <c r="B24" s="15" t="s">
        <v>205</v>
      </c>
      <c r="C24" s="16">
        <v>6600000</v>
      </c>
      <c r="D24" s="16">
        <v>6599988.9400000004</v>
      </c>
      <c r="E24" s="16">
        <f t="shared" ca="1" si="0"/>
        <v>-11.059999999590218</v>
      </c>
      <c r="F24" s="16">
        <v>6599988.9400000004</v>
      </c>
      <c r="G24" s="17">
        <f t="shared" ca="1" si="1"/>
        <v>1</v>
      </c>
      <c r="H24" s="3"/>
    </row>
    <row r="25" spans="1:8" ht="45" outlineLevel="2" x14ac:dyDescent="0.25">
      <c r="A25" s="14"/>
      <c r="B25" s="15" t="s">
        <v>206</v>
      </c>
      <c r="C25" s="16">
        <v>0</v>
      </c>
      <c r="D25" s="16">
        <v>1198408.18</v>
      </c>
      <c r="E25" s="16">
        <f t="shared" ca="1" si="0"/>
        <v>1198408.18</v>
      </c>
      <c r="F25" s="16">
        <v>1198408.18</v>
      </c>
      <c r="G25" s="17">
        <f t="shared" ca="1" si="1"/>
        <v>1</v>
      </c>
      <c r="H25" s="3"/>
    </row>
    <row r="26" spans="1:8" ht="45" outlineLevel="2" x14ac:dyDescent="0.25">
      <c r="A26" s="14"/>
      <c r="B26" s="15" t="s">
        <v>164</v>
      </c>
      <c r="C26" s="16">
        <v>0</v>
      </c>
      <c r="D26" s="16">
        <v>770600</v>
      </c>
      <c r="E26" s="16">
        <f t="shared" ca="1" si="0"/>
        <v>770600</v>
      </c>
      <c r="F26" s="16">
        <v>770599.72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7" s="11" t="s">
        <v>23</v>
      </c>
      <c r="C27" s="12">
        <v>108626800</v>
      </c>
      <c r="D27" s="12">
        <v>136640403.5</v>
      </c>
      <c r="E27" s="12">
        <f t="shared" ca="1" si="0"/>
        <v>28013603.5</v>
      </c>
      <c r="F27" s="12">
        <v>136640403.5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188</v>
      </c>
      <c r="C28" s="16">
        <v>58179800</v>
      </c>
      <c r="D28" s="16">
        <v>58243550</v>
      </c>
      <c r="E28" s="16">
        <f t="shared" ca="1" si="0"/>
        <v>63750</v>
      </c>
      <c r="F28" s="16">
        <v>58243550</v>
      </c>
      <c r="G28" s="17">
        <f t="shared" ca="1" si="1"/>
        <v>1</v>
      </c>
      <c r="H28" s="3"/>
    </row>
    <row r="29" spans="1:8" ht="45" outlineLevel="2" x14ac:dyDescent="0.25">
      <c r="A29" s="14"/>
      <c r="B29" s="15" t="s">
        <v>123</v>
      </c>
      <c r="C29" s="16">
        <v>4950000</v>
      </c>
      <c r="D29" s="16">
        <v>5674183.1799999997</v>
      </c>
      <c r="E29" s="16">
        <f t="shared" ca="1" si="0"/>
        <v>724183.1799999997</v>
      </c>
      <c r="F29" s="16">
        <v>5674183.1799999997</v>
      </c>
      <c r="G29" s="17">
        <f t="shared" ca="1" si="1"/>
        <v>1</v>
      </c>
      <c r="H29" s="3"/>
    </row>
    <row r="30" spans="1:8" ht="45" outlineLevel="2" x14ac:dyDescent="0.25">
      <c r="A30" s="14"/>
      <c r="B30" s="15" t="s">
        <v>24</v>
      </c>
      <c r="C30" s="16">
        <v>42102200</v>
      </c>
      <c r="D30" s="16">
        <v>45989870.32</v>
      </c>
      <c r="E30" s="16">
        <f t="shared" ca="1" si="0"/>
        <v>3887670.3200000003</v>
      </c>
      <c r="F30" s="16">
        <v>45989870.32</v>
      </c>
      <c r="G30" s="17">
        <f t="shared" ca="1" si="1"/>
        <v>1</v>
      </c>
      <c r="H30" s="3"/>
    </row>
    <row r="31" spans="1:8" ht="45" outlineLevel="2" x14ac:dyDescent="0.25">
      <c r="A31" s="14"/>
      <c r="B31" s="15" t="s">
        <v>207</v>
      </c>
      <c r="C31" s="16">
        <v>0</v>
      </c>
      <c r="D31" s="16">
        <v>23338000</v>
      </c>
      <c r="E31" s="16">
        <f t="shared" ca="1" si="0"/>
        <v>23338000</v>
      </c>
      <c r="F31" s="16">
        <v>23338000</v>
      </c>
      <c r="G31" s="17">
        <f t="shared" ca="1" si="1"/>
        <v>1</v>
      </c>
      <c r="H31" s="3"/>
    </row>
    <row r="32" spans="1:8" ht="45" outlineLevel="2" x14ac:dyDescent="0.25">
      <c r="A32" s="14"/>
      <c r="B32" s="15" t="s">
        <v>208</v>
      </c>
      <c r="C32" s="16">
        <v>3394800</v>
      </c>
      <c r="D32" s="16">
        <v>3394800</v>
      </c>
      <c r="E32" s="16">
        <f t="shared" ca="1" si="0"/>
        <v>0</v>
      </c>
      <c r="F32" s="16">
        <v>3394800</v>
      </c>
      <c r="G32" s="17">
        <f t="shared" ca="1" si="1"/>
        <v>1</v>
      </c>
      <c r="H32" s="3"/>
    </row>
    <row r="33" spans="1:8" ht="45" outlineLevel="2" x14ac:dyDescent="0.25">
      <c r="A33" s="14"/>
      <c r="B33" s="15" t="s">
        <v>123</v>
      </c>
      <c r="C33" s="16">
        <v>0</v>
      </c>
      <c r="D33" s="16">
        <v>0</v>
      </c>
      <c r="E33" s="16">
        <f t="shared" ca="1" si="0"/>
        <v>0</v>
      </c>
      <c r="F33" s="16">
        <v>0</v>
      </c>
      <c r="G33" s="17">
        <f t="shared" ca="1" si="1"/>
        <v>0</v>
      </c>
      <c r="H33" s="3"/>
    </row>
    <row r="34" spans="1:8" outlineLevel="1" x14ac:dyDescent="0.25">
      <c r="A3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34" s="11" t="s">
        <v>25</v>
      </c>
      <c r="C34" s="12">
        <v>18912370</v>
      </c>
      <c r="D34" s="12">
        <v>18912370</v>
      </c>
      <c r="E34" s="12">
        <f t="shared" ca="1" si="0"/>
        <v>0</v>
      </c>
      <c r="F34" s="12">
        <v>18912370</v>
      </c>
      <c r="G34" s="13">
        <f t="shared" ca="1" si="1"/>
        <v>1</v>
      </c>
      <c r="H34" s="3"/>
    </row>
    <row r="35" spans="1:8" ht="45" outlineLevel="2" x14ac:dyDescent="0.25">
      <c r="A35" s="14"/>
      <c r="B35" s="15" t="s">
        <v>126</v>
      </c>
      <c r="C35" s="16">
        <v>4716470</v>
      </c>
      <c r="D35" s="16">
        <v>4716470</v>
      </c>
      <c r="E35" s="16">
        <f t="shared" ca="1" si="0"/>
        <v>0</v>
      </c>
      <c r="F35" s="16">
        <v>4716470</v>
      </c>
      <c r="G35" s="17">
        <f t="shared" ca="1" si="1"/>
        <v>1</v>
      </c>
      <c r="H35" s="3"/>
    </row>
    <row r="36" spans="1:8" ht="45" outlineLevel="2" x14ac:dyDescent="0.25">
      <c r="A36" s="14"/>
      <c r="B36" s="15" t="s">
        <v>125</v>
      </c>
      <c r="C36" s="16">
        <v>0</v>
      </c>
      <c r="D36" s="16">
        <v>0</v>
      </c>
      <c r="E36" s="16">
        <f t="shared" ca="1" si="0"/>
        <v>0</v>
      </c>
      <c r="F36" s="16">
        <v>0</v>
      </c>
      <c r="G36" s="17">
        <f t="shared" ca="1" si="1"/>
        <v>0</v>
      </c>
      <c r="H36" s="3"/>
    </row>
    <row r="37" spans="1:8" ht="45" outlineLevel="2" x14ac:dyDescent="0.25">
      <c r="A37" s="14"/>
      <c r="B37" s="15" t="s">
        <v>209</v>
      </c>
      <c r="C37" s="16">
        <v>5694300</v>
      </c>
      <c r="D37" s="16">
        <v>5694300</v>
      </c>
      <c r="E37" s="16">
        <f t="shared" ca="1" si="0"/>
        <v>0</v>
      </c>
      <c r="F37" s="16">
        <v>5694300</v>
      </c>
      <c r="G37" s="17">
        <f t="shared" ca="1" si="1"/>
        <v>1</v>
      </c>
      <c r="H37" s="3"/>
    </row>
    <row r="38" spans="1:8" ht="45" outlineLevel="2" x14ac:dyDescent="0.25">
      <c r="A38" s="14"/>
      <c r="B38" s="15" t="s">
        <v>124</v>
      </c>
      <c r="C38" s="16">
        <v>6483600</v>
      </c>
      <c r="D38" s="16">
        <v>6483600</v>
      </c>
      <c r="E38" s="16">
        <f t="shared" ca="1" si="0"/>
        <v>0</v>
      </c>
      <c r="F38" s="16">
        <v>6483600</v>
      </c>
      <c r="G38" s="17">
        <f t="shared" ca="1" si="1"/>
        <v>1</v>
      </c>
      <c r="H38" s="3"/>
    </row>
    <row r="39" spans="1:8" ht="45" outlineLevel="2" x14ac:dyDescent="0.25">
      <c r="A39" s="14"/>
      <c r="B39" s="15" t="s">
        <v>125</v>
      </c>
      <c r="C39" s="16">
        <v>2018000</v>
      </c>
      <c r="D39" s="16">
        <v>2018000</v>
      </c>
      <c r="E39" s="16">
        <f t="shared" ref="E39:E70" ca="1" si="2">INDIRECT("R[0]C[-1]", FALSE)-INDIRECT("R[0]C[-2]", FALSE)</f>
        <v>0</v>
      </c>
      <c r="F39" s="16">
        <v>2018000</v>
      </c>
      <c r="G39" s="17">
        <f t="shared" ref="G39:G70" ca="1" si="3">IF(INDIRECT("R[0]C[-3]", FALSE)=0,0,ROUND(INDIRECT("R[0]C[-1]", FALSE)/INDIRECT("R[0]C[-3]", FALSE),4))</f>
        <v>1</v>
      </c>
      <c r="H39" s="3"/>
    </row>
    <row r="40" spans="1:8" outlineLevel="1" x14ac:dyDescent="0.25">
      <c r="A4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40" s="11" t="s">
        <v>27</v>
      </c>
      <c r="C40" s="12">
        <v>51118900</v>
      </c>
      <c r="D40" s="12">
        <v>43217171.240000002</v>
      </c>
      <c r="E40" s="12">
        <f t="shared" ca="1" si="2"/>
        <v>-7901728.7599999979</v>
      </c>
      <c r="F40" s="12">
        <v>43169566.18</v>
      </c>
      <c r="G40" s="13">
        <f t="shared" ca="1" si="3"/>
        <v>0.99890000000000001</v>
      </c>
      <c r="H40" s="3"/>
    </row>
    <row r="41" spans="1:8" ht="45" outlineLevel="2" x14ac:dyDescent="0.25">
      <c r="A41" s="14"/>
      <c r="B41" s="15" t="s">
        <v>202</v>
      </c>
      <c r="C41" s="16">
        <v>38631400</v>
      </c>
      <c r="D41" s="16">
        <v>36252178</v>
      </c>
      <c r="E41" s="16">
        <f t="shared" ca="1" si="2"/>
        <v>-2379222</v>
      </c>
      <c r="F41" s="16">
        <v>36204579.909999996</v>
      </c>
      <c r="G41" s="17">
        <f t="shared" ca="1" si="3"/>
        <v>0.99870000000000003</v>
      </c>
      <c r="H41" s="3"/>
    </row>
    <row r="42" spans="1:8" ht="45" outlineLevel="2" x14ac:dyDescent="0.25">
      <c r="A42" s="14"/>
      <c r="B42" s="15" t="s">
        <v>128</v>
      </c>
      <c r="C42" s="16">
        <v>0</v>
      </c>
      <c r="D42" s="16">
        <v>6964993.2400000002</v>
      </c>
      <c r="E42" s="16">
        <f t="shared" ca="1" si="2"/>
        <v>6964993.2400000002</v>
      </c>
      <c r="F42" s="16">
        <v>6964986.2699999996</v>
      </c>
      <c r="G42" s="17">
        <f t="shared" ca="1" si="3"/>
        <v>1</v>
      </c>
      <c r="H42" s="3"/>
    </row>
    <row r="43" spans="1:8" ht="45" outlineLevel="2" x14ac:dyDescent="0.25">
      <c r="A43" s="14"/>
      <c r="B43" s="15" t="s">
        <v>28</v>
      </c>
      <c r="C43" s="16">
        <v>12487500</v>
      </c>
      <c r="D43" s="16">
        <v>0</v>
      </c>
      <c r="E43" s="16">
        <f t="shared" ca="1" si="2"/>
        <v>-12487500</v>
      </c>
      <c r="F43" s="16">
        <v>0</v>
      </c>
      <c r="G43" s="17">
        <f t="shared" ca="1" si="3"/>
        <v>0</v>
      </c>
      <c r="H43" s="3"/>
    </row>
    <row r="44" spans="1:8" outlineLevel="1" x14ac:dyDescent="0.25">
      <c r="A4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44" s="11" t="s">
        <v>87</v>
      </c>
      <c r="C44" s="12">
        <v>0</v>
      </c>
      <c r="D44" s="12">
        <v>300000</v>
      </c>
      <c r="E44" s="12">
        <f t="shared" ca="1" si="2"/>
        <v>300000</v>
      </c>
      <c r="F44" s="12">
        <v>300000</v>
      </c>
      <c r="G44" s="13">
        <f t="shared" ca="1" si="3"/>
        <v>1</v>
      </c>
      <c r="H44" s="3"/>
    </row>
    <row r="45" spans="1:8" ht="45" outlineLevel="2" x14ac:dyDescent="0.25">
      <c r="A45" s="14"/>
      <c r="B45" s="15" t="s">
        <v>190</v>
      </c>
      <c r="C45" s="16">
        <v>0</v>
      </c>
      <c r="D45" s="16">
        <v>300000</v>
      </c>
      <c r="E45" s="16">
        <f t="shared" ca="1" si="2"/>
        <v>300000</v>
      </c>
      <c r="F45" s="16">
        <v>300000</v>
      </c>
      <c r="G45" s="17">
        <f t="shared" ca="1" si="3"/>
        <v>1</v>
      </c>
      <c r="H45" s="3"/>
    </row>
    <row r="46" spans="1:8" outlineLevel="1" x14ac:dyDescent="0.25">
      <c r="A4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6" s="11" t="s">
        <v>29</v>
      </c>
      <c r="C46" s="12">
        <v>23797250</v>
      </c>
      <c r="D46" s="12">
        <v>32297250</v>
      </c>
      <c r="E46" s="12">
        <f t="shared" ca="1" si="2"/>
        <v>8500000</v>
      </c>
      <c r="F46" s="12">
        <v>32295091.800000001</v>
      </c>
      <c r="G46" s="13">
        <f t="shared" ca="1" si="3"/>
        <v>0.99990000000000001</v>
      </c>
      <c r="H46" s="3"/>
    </row>
    <row r="47" spans="1:8" ht="45" outlineLevel="2" x14ac:dyDescent="0.25">
      <c r="A47" s="14"/>
      <c r="B47" s="15" t="s">
        <v>167</v>
      </c>
      <c r="C47" s="16">
        <v>19817750</v>
      </c>
      <c r="D47" s="16">
        <v>19817750</v>
      </c>
      <c r="E47" s="16">
        <f t="shared" ca="1" si="2"/>
        <v>0</v>
      </c>
      <c r="F47" s="16">
        <v>19815591.800000001</v>
      </c>
      <c r="G47" s="17">
        <f t="shared" ca="1" si="3"/>
        <v>0.99990000000000001</v>
      </c>
      <c r="H47" s="3"/>
    </row>
    <row r="48" spans="1:8" ht="45" outlineLevel="2" x14ac:dyDescent="0.25">
      <c r="A48" s="14"/>
      <c r="B48" s="15" t="s">
        <v>210</v>
      </c>
      <c r="C48" s="16">
        <v>3979500</v>
      </c>
      <c r="D48" s="16">
        <v>12479500</v>
      </c>
      <c r="E48" s="16">
        <f t="shared" ca="1" si="2"/>
        <v>8500000</v>
      </c>
      <c r="F48" s="16">
        <v>12479500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9" s="11" t="s">
        <v>31</v>
      </c>
      <c r="C49" s="12">
        <v>32944750</v>
      </c>
      <c r="D49" s="12">
        <v>36791060.219999999</v>
      </c>
      <c r="E49" s="12">
        <f t="shared" ca="1" si="2"/>
        <v>3846310.2199999988</v>
      </c>
      <c r="F49" s="12">
        <v>28756856.140000001</v>
      </c>
      <c r="G49" s="13">
        <f t="shared" ca="1" si="3"/>
        <v>0.78159999999999996</v>
      </c>
      <c r="H49" s="3"/>
    </row>
    <row r="50" spans="1:8" ht="30" outlineLevel="2" x14ac:dyDescent="0.25">
      <c r="A50" s="14"/>
      <c r="B50" s="15" t="s">
        <v>211</v>
      </c>
      <c r="C50" s="16">
        <v>3498700</v>
      </c>
      <c r="D50" s="16">
        <v>13613535.960000001</v>
      </c>
      <c r="E50" s="16">
        <f t="shared" ca="1" si="2"/>
        <v>10114835.960000001</v>
      </c>
      <c r="F50" s="16">
        <v>13613535.949999999</v>
      </c>
      <c r="G50" s="17">
        <f t="shared" ca="1" si="3"/>
        <v>1</v>
      </c>
      <c r="H50" s="3"/>
    </row>
    <row r="51" spans="1:8" ht="45" outlineLevel="2" x14ac:dyDescent="0.25">
      <c r="A51" s="14"/>
      <c r="B51" s="15" t="s">
        <v>130</v>
      </c>
      <c r="C51" s="16">
        <v>2097900</v>
      </c>
      <c r="D51" s="16">
        <v>2097900</v>
      </c>
      <c r="E51" s="16">
        <f t="shared" ca="1" si="2"/>
        <v>0</v>
      </c>
      <c r="F51" s="16">
        <v>2097900</v>
      </c>
      <c r="G51" s="17">
        <f t="shared" ca="1" si="3"/>
        <v>1</v>
      </c>
      <c r="H51" s="3"/>
    </row>
    <row r="52" spans="1:8" ht="45" outlineLevel="2" x14ac:dyDescent="0.25">
      <c r="A52" s="14"/>
      <c r="B52" s="15" t="s">
        <v>191</v>
      </c>
      <c r="C52" s="16">
        <v>25500000</v>
      </c>
      <c r="D52" s="16">
        <v>12486400</v>
      </c>
      <c r="E52" s="16">
        <f t="shared" ca="1" si="2"/>
        <v>-13013600</v>
      </c>
      <c r="F52" s="16">
        <v>6452196.1799999997</v>
      </c>
      <c r="G52" s="17">
        <f t="shared" ca="1" si="3"/>
        <v>0.51670000000000005</v>
      </c>
      <c r="H52" s="3"/>
    </row>
    <row r="53" spans="1:8" ht="45" outlineLevel="2" x14ac:dyDescent="0.25">
      <c r="A53" s="14"/>
      <c r="B53" s="15" t="s">
        <v>192</v>
      </c>
      <c r="C53" s="16">
        <v>0</v>
      </c>
      <c r="D53" s="16">
        <v>3300000</v>
      </c>
      <c r="E53" s="16">
        <f t="shared" ca="1" si="2"/>
        <v>3300000</v>
      </c>
      <c r="F53" s="16">
        <v>3300000</v>
      </c>
      <c r="G53" s="17">
        <f t="shared" ca="1" si="3"/>
        <v>1</v>
      </c>
      <c r="H53" s="3"/>
    </row>
    <row r="54" spans="1:8" ht="45" outlineLevel="2" x14ac:dyDescent="0.25">
      <c r="A54" s="14"/>
      <c r="B54" s="15" t="s">
        <v>130</v>
      </c>
      <c r="C54" s="16">
        <v>1848150</v>
      </c>
      <c r="D54" s="16">
        <v>3293224.26</v>
      </c>
      <c r="E54" s="16">
        <f t="shared" ca="1" si="2"/>
        <v>1445074.2599999998</v>
      </c>
      <c r="F54" s="16">
        <v>3293224.01</v>
      </c>
      <c r="G54" s="17">
        <f t="shared" ca="1" si="3"/>
        <v>1</v>
      </c>
      <c r="H54" s="3"/>
    </row>
    <row r="55" spans="1:8" ht="45" outlineLevel="2" x14ac:dyDescent="0.25">
      <c r="A55" s="14"/>
      <c r="B55" s="15" t="s">
        <v>32</v>
      </c>
      <c r="C55" s="16">
        <v>0</v>
      </c>
      <c r="D55" s="16">
        <v>0</v>
      </c>
      <c r="E55" s="16">
        <f t="shared" ca="1" si="2"/>
        <v>0</v>
      </c>
      <c r="F55" s="16">
        <v>0</v>
      </c>
      <c r="G55" s="17">
        <f t="shared" ca="1" si="3"/>
        <v>0</v>
      </c>
      <c r="H55" s="3"/>
    </row>
    <row r="56" spans="1:8" ht="30" outlineLevel="2" x14ac:dyDescent="0.25">
      <c r="A56" s="14"/>
      <c r="B56" s="15" t="s">
        <v>211</v>
      </c>
      <c r="C56" s="16">
        <v>0</v>
      </c>
      <c r="D56" s="16">
        <v>2000000</v>
      </c>
      <c r="E56" s="16">
        <f t="shared" ca="1" si="2"/>
        <v>2000000</v>
      </c>
      <c r="F56" s="16">
        <v>0</v>
      </c>
      <c r="G56" s="17">
        <f t="shared" ca="1" si="3"/>
        <v>0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57" s="11" t="s">
        <v>33</v>
      </c>
      <c r="C57" s="12">
        <v>13300000</v>
      </c>
      <c r="D57" s="12">
        <v>13299920.800000001</v>
      </c>
      <c r="E57" s="12">
        <f t="shared" ca="1" si="2"/>
        <v>-79.199999999254942</v>
      </c>
      <c r="F57" s="12">
        <v>13299920.800000001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135</v>
      </c>
      <c r="C58" s="16">
        <v>1300000</v>
      </c>
      <c r="D58" s="16">
        <v>1300000</v>
      </c>
      <c r="E58" s="16">
        <f t="shared" ca="1" si="2"/>
        <v>0</v>
      </c>
      <c r="F58" s="16">
        <v>1300000</v>
      </c>
      <c r="G58" s="17">
        <f t="shared" ca="1" si="3"/>
        <v>1</v>
      </c>
      <c r="H58" s="3"/>
    </row>
    <row r="59" spans="1:8" ht="60" outlineLevel="2" x14ac:dyDescent="0.25">
      <c r="A59" s="14"/>
      <c r="B59" s="15" t="s">
        <v>179</v>
      </c>
      <c r="C59" s="16">
        <v>12000000</v>
      </c>
      <c r="D59" s="16">
        <v>11999920.800000001</v>
      </c>
      <c r="E59" s="16">
        <f t="shared" ca="1" si="2"/>
        <v>-79.199999999254942</v>
      </c>
      <c r="F59" s="16">
        <v>11999920.800000001</v>
      </c>
      <c r="G59" s="17">
        <f t="shared" ca="1" si="3"/>
        <v>1</v>
      </c>
      <c r="H59" s="3"/>
    </row>
    <row r="60" spans="1:8" outlineLevel="1" x14ac:dyDescent="0.25">
      <c r="A6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60" s="11" t="s">
        <v>67</v>
      </c>
      <c r="C60" s="12">
        <v>5498505.7400000002</v>
      </c>
      <c r="D60" s="12">
        <v>64163555.740000002</v>
      </c>
      <c r="E60" s="12">
        <f t="shared" ca="1" si="2"/>
        <v>58665050</v>
      </c>
      <c r="F60" s="12">
        <v>64163555.740000002</v>
      </c>
      <c r="G60" s="13">
        <f t="shared" ca="1" si="3"/>
        <v>1</v>
      </c>
      <c r="H60" s="3"/>
    </row>
    <row r="61" spans="1:8" ht="45" outlineLevel="2" x14ac:dyDescent="0.25">
      <c r="A61" s="14"/>
      <c r="B61" s="15" t="s">
        <v>136</v>
      </c>
      <c r="C61" s="16">
        <v>0</v>
      </c>
      <c r="D61" s="16">
        <v>18728900</v>
      </c>
      <c r="E61" s="16">
        <f t="shared" ca="1" si="2"/>
        <v>18728900</v>
      </c>
      <c r="F61" s="16">
        <v>18728900</v>
      </c>
      <c r="G61" s="17">
        <f t="shared" ca="1" si="3"/>
        <v>1</v>
      </c>
      <c r="H61" s="3"/>
    </row>
    <row r="62" spans="1:8" ht="45" outlineLevel="2" x14ac:dyDescent="0.25">
      <c r="A62" s="14"/>
      <c r="B62" s="15" t="s">
        <v>212</v>
      </c>
      <c r="C62" s="16">
        <v>3197210</v>
      </c>
      <c r="D62" s="16">
        <v>4985210</v>
      </c>
      <c r="E62" s="16">
        <f t="shared" ca="1" si="2"/>
        <v>1788000</v>
      </c>
      <c r="F62" s="16">
        <v>4985210</v>
      </c>
      <c r="G62" s="17">
        <f t="shared" ca="1" si="3"/>
        <v>1</v>
      </c>
      <c r="H62" s="3"/>
    </row>
    <row r="63" spans="1:8" ht="45" outlineLevel="2" x14ac:dyDescent="0.25">
      <c r="A63" s="14"/>
      <c r="B63" s="15" t="s">
        <v>193</v>
      </c>
      <c r="C63" s="16">
        <v>0</v>
      </c>
      <c r="D63" s="16">
        <v>25029800</v>
      </c>
      <c r="E63" s="16">
        <f t="shared" ca="1" si="2"/>
        <v>25029800</v>
      </c>
      <c r="F63" s="16">
        <v>25029800</v>
      </c>
      <c r="G63" s="17">
        <f t="shared" ca="1" si="3"/>
        <v>1</v>
      </c>
      <c r="H63" s="3"/>
    </row>
    <row r="64" spans="1:8" ht="45" outlineLevel="2" x14ac:dyDescent="0.25">
      <c r="A64" s="14"/>
      <c r="B64" s="15" t="s">
        <v>213</v>
      </c>
      <c r="C64" s="16">
        <v>2301295.7400000002</v>
      </c>
      <c r="D64" s="16">
        <v>2301295.7400000002</v>
      </c>
      <c r="E64" s="16">
        <f t="shared" ca="1" si="2"/>
        <v>0</v>
      </c>
      <c r="F64" s="16">
        <v>2301295.7400000002</v>
      </c>
      <c r="G64" s="17">
        <f t="shared" ca="1" si="3"/>
        <v>1</v>
      </c>
      <c r="H64" s="3"/>
    </row>
    <row r="65" spans="1:8" ht="30" outlineLevel="2" x14ac:dyDescent="0.25">
      <c r="A65" s="14"/>
      <c r="B65" s="15" t="s">
        <v>214</v>
      </c>
      <c r="C65" s="16">
        <v>0</v>
      </c>
      <c r="D65" s="16">
        <v>13118350</v>
      </c>
      <c r="E65" s="16">
        <f t="shared" ca="1" si="2"/>
        <v>13118350</v>
      </c>
      <c r="F65" s="16">
        <v>13118350</v>
      </c>
      <c r="G65" s="17">
        <f t="shared" ca="1" si="3"/>
        <v>1</v>
      </c>
      <c r="H65" s="3"/>
    </row>
    <row r="66" spans="1:8" outlineLevel="1" x14ac:dyDescent="0.25">
      <c r="A6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66" s="11" t="s">
        <v>35</v>
      </c>
      <c r="C66" s="12">
        <v>63093100</v>
      </c>
      <c r="D66" s="12">
        <v>80205774.950000003</v>
      </c>
      <c r="E66" s="12">
        <f t="shared" ca="1" si="2"/>
        <v>17112674.950000003</v>
      </c>
      <c r="F66" s="12">
        <v>73243751.989999995</v>
      </c>
      <c r="G66" s="13">
        <f t="shared" ca="1" si="3"/>
        <v>0.91320000000000001</v>
      </c>
      <c r="H66" s="3"/>
    </row>
    <row r="67" spans="1:8" ht="45" outlineLevel="2" x14ac:dyDescent="0.25">
      <c r="A67" s="14"/>
      <c r="B67" s="15" t="s">
        <v>158</v>
      </c>
      <c r="C67" s="16">
        <v>0</v>
      </c>
      <c r="D67" s="16">
        <v>0</v>
      </c>
      <c r="E67" s="16">
        <f t="shared" ca="1" si="2"/>
        <v>0</v>
      </c>
      <c r="F67" s="16">
        <v>0</v>
      </c>
      <c r="G67" s="17">
        <f t="shared" ca="1" si="3"/>
        <v>0</v>
      </c>
      <c r="H67" s="3"/>
    </row>
    <row r="68" spans="1:8" ht="45" outlineLevel="2" x14ac:dyDescent="0.25">
      <c r="A68" s="14"/>
      <c r="B68" s="15" t="s">
        <v>180</v>
      </c>
      <c r="C68" s="16">
        <v>0</v>
      </c>
      <c r="D68" s="16">
        <v>0</v>
      </c>
      <c r="E68" s="16">
        <f t="shared" ca="1" si="2"/>
        <v>0</v>
      </c>
      <c r="F68" s="16">
        <v>0</v>
      </c>
      <c r="G68" s="17">
        <f t="shared" ca="1" si="3"/>
        <v>0</v>
      </c>
      <c r="H68" s="3"/>
    </row>
    <row r="69" spans="1:8" ht="45" outlineLevel="2" x14ac:dyDescent="0.25">
      <c r="A69" s="14"/>
      <c r="B69" s="15" t="s">
        <v>36</v>
      </c>
      <c r="C69" s="16">
        <v>0</v>
      </c>
      <c r="D69" s="16">
        <v>6151952.1799999997</v>
      </c>
      <c r="E69" s="16">
        <f t="shared" ca="1" si="2"/>
        <v>6151952.1799999997</v>
      </c>
      <c r="F69" s="16">
        <v>0</v>
      </c>
      <c r="G69" s="17">
        <f t="shared" ca="1" si="3"/>
        <v>0</v>
      </c>
      <c r="H69" s="3"/>
    </row>
    <row r="70" spans="1:8" ht="45" outlineLevel="2" x14ac:dyDescent="0.25">
      <c r="A70" s="14"/>
      <c r="B70" s="15" t="s">
        <v>180</v>
      </c>
      <c r="C70" s="16">
        <v>28093100</v>
      </c>
      <c r="D70" s="16">
        <v>39618694.219999999</v>
      </c>
      <c r="E70" s="16">
        <f t="shared" ca="1" si="2"/>
        <v>11525594.219999999</v>
      </c>
      <c r="F70" s="16">
        <v>38808623.439999998</v>
      </c>
      <c r="G70" s="17">
        <f t="shared" ca="1" si="3"/>
        <v>0.97960000000000003</v>
      </c>
      <c r="H70" s="3"/>
    </row>
    <row r="71" spans="1:8" ht="45" outlineLevel="2" x14ac:dyDescent="0.25">
      <c r="A71" s="14"/>
      <c r="B71" s="15" t="s">
        <v>139</v>
      </c>
      <c r="C71" s="16">
        <v>15000000</v>
      </c>
      <c r="D71" s="16">
        <v>14437226.789999999</v>
      </c>
      <c r="E71" s="16">
        <f t="shared" ref="E71:E102" ca="1" si="4">INDIRECT("R[0]C[-1]", FALSE)-INDIRECT("R[0]C[-2]", FALSE)</f>
        <v>-562773.21000000089</v>
      </c>
      <c r="F71" s="16">
        <v>14437226.789999999</v>
      </c>
      <c r="G71" s="17">
        <f t="shared" ref="G71:G102" ca="1" si="5">IF(INDIRECT("R[0]C[-3]", FALSE)=0,0,ROUND(INDIRECT("R[0]C[-1]", FALSE)/INDIRECT("R[0]C[-3]", FALSE),4))</f>
        <v>1</v>
      </c>
      <c r="H71" s="3"/>
    </row>
    <row r="72" spans="1:8" ht="45" outlineLevel="2" x14ac:dyDescent="0.25">
      <c r="A72" s="14"/>
      <c r="B72" s="15" t="s">
        <v>158</v>
      </c>
      <c r="C72" s="16">
        <v>20000000</v>
      </c>
      <c r="D72" s="16">
        <v>19997901.760000002</v>
      </c>
      <c r="E72" s="16">
        <f t="shared" ca="1" si="4"/>
        <v>-2098.2399999983609</v>
      </c>
      <c r="F72" s="16">
        <v>19997901.760000002</v>
      </c>
      <c r="G72" s="17">
        <f t="shared" ca="1" si="5"/>
        <v>1</v>
      </c>
      <c r="H72" s="3"/>
    </row>
    <row r="73" spans="1:8" outlineLevel="1" x14ac:dyDescent="0.25">
      <c r="A7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73" s="11" t="s">
        <v>37</v>
      </c>
      <c r="C73" s="12">
        <v>75154200</v>
      </c>
      <c r="D73" s="12">
        <v>76354200</v>
      </c>
      <c r="E73" s="12">
        <f t="shared" ca="1" si="4"/>
        <v>1200000</v>
      </c>
      <c r="F73" s="12">
        <v>76350403.439999998</v>
      </c>
      <c r="G73" s="13">
        <f t="shared" ca="1" si="5"/>
        <v>1</v>
      </c>
      <c r="H73" s="3"/>
    </row>
    <row r="74" spans="1:8" ht="45" outlineLevel="2" x14ac:dyDescent="0.25">
      <c r="A74" s="14"/>
      <c r="B74" s="15" t="s">
        <v>215</v>
      </c>
      <c r="C74" s="16">
        <v>8991000</v>
      </c>
      <c r="D74" s="16">
        <v>8991000</v>
      </c>
      <c r="E74" s="16">
        <f t="shared" ca="1" si="4"/>
        <v>0</v>
      </c>
      <c r="F74" s="16">
        <v>8990999.8499999996</v>
      </c>
      <c r="G74" s="17">
        <f t="shared" ca="1" si="5"/>
        <v>1</v>
      </c>
      <c r="H74" s="3"/>
    </row>
    <row r="75" spans="1:8" ht="45" outlineLevel="2" x14ac:dyDescent="0.25">
      <c r="A75" s="14"/>
      <c r="B75" s="15" t="s">
        <v>216</v>
      </c>
      <c r="C75" s="16">
        <v>2997000</v>
      </c>
      <c r="D75" s="16">
        <v>4197000</v>
      </c>
      <c r="E75" s="16">
        <f t="shared" ca="1" si="4"/>
        <v>1200000</v>
      </c>
      <c r="F75" s="16">
        <v>4197000</v>
      </c>
      <c r="G75" s="17">
        <f t="shared" ca="1" si="5"/>
        <v>1</v>
      </c>
      <c r="H75" s="3"/>
    </row>
    <row r="76" spans="1:8" ht="45" outlineLevel="2" x14ac:dyDescent="0.25">
      <c r="A76" s="14"/>
      <c r="B76" s="15" t="s">
        <v>217</v>
      </c>
      <c r="C76" s="16">
        <v>0</v>
      </c>
      <c r="D76" s="16">
        <v>0</v>
      </c>
      <c r="E76" s="16">
        <f t="shared" ca="1" si="4"/>
        <v>0</v>
      </c>
      <c r="F76" s="16">
        <v>0</v>
      </c>
      <c r="G76" s="17">
        <f t="shared" ca="1" si="5"/>
        <v>0</v>
      </c>
      <c r="H76" s="3"/>
    </row>
    <row r="77" spans="1:8" ht="45" outlineLevel="2" x14ac:dyDescent="0.25">
      <c r="A77" s="14"/>
      <c r="B77" s="15" t="s">
        <v>215</v>
      </c>
      <c r="C77" s="16">
        <v>0</v>
      </c>
      <c r="D77" s="16">
        <v>0</v>
      </c>
      <c r="E77" s="16">
        <f t="shared" ca="1" si="4"/>
        <v>0</v>
      </c>
      <c r="F77" s="16">
        <v>0</v>
      </c>
      <c r="G77" s="17">
        <f t="shared" ca="1" si="5"/>
        <v>0</v>
      </c>
      <c r="H77" s="3"/>
    </row>
    <row r="78" spans="1:8" ht="45" outlineLevel="2" x14ac:dyDescent="0.25">
      <c r="A78" s="14"/>
      <c r="B78" s="15" t="s">
        <v>181</v>
      </c>
      <c r="C78" s="16">
        <v>37884100</v>
      </c>
      <c r="D78" s="16">
        <v>37884100</v>
      </c>
      <c r="E78" s="16">
        <f t="shared" ca="1" si="4"/>
        <v>0</v>
      </c>
      <c r="F78" s="16">
        <v>37884100</v>
      </c>
      <c r="G78" s="17">
        <f t="shared" ca="1" si="5"/>
        <v>1</v>
      </c>
      <c r="H78" s="3"/>
    </row>
    <row r="79" spans="1:8" ht="45" outlineLevel="2" x14ac:dyDescent="0.25">
      <c r="A79" s="14"/>
      <c r="B79" s="15" t="s">
        <v>140</v>
      </c>
      <c r="C79" s="16">
        <v>12000000</v>
      </c>
      <c r="D79" s="16">
        <v>12000000</v>
      </c>
      <c r="E79" s="16">
        <f t="shared" ca="1" si="4"/>
        <v>0</v>
      </c>
      <c r="F79" s="16">
        <v>12000000</v>
      </c>
      <c r="G79" s="17">
        <f t="shared" ca="1" si="5"/>
        <v>1</v>
      </c>
      <c r="H79" s="3"/>
    </row>
    <row r="80" spans="1:8" ht="45" outlineLevel="2" x14ac:dyDescent="0.25">
      <c r="A80" s="14"/>
      <c r="B80" s="15" t="s">
        <v>218</v>
      </c>
      <c r="C80" s="16">
        <v>5194800</v>
      </c>
      <c r="D80" s="16">
        <v>5194800</v>
      </c>
      <c r="E80" s="16">
        <f t="shared" ca="1" si="4"/>
        <v>0</v>
      </c>
      <c r="F80" s="16">
        <v>5191003.59</v>
      </c>
      <c r="G80" s="17">
        <f t="shared" ca="1" si="5"/>
        <v>0.99929999999999997</v>
      </c>
      <c r="H80" s="3"/>
    </row>
    <row r="81" spans="1:8" ht="45" outlineLevel="2" x14ac:dyDescent="0.25">
      <c r="A81" s="14"/>
      <c r="B81" s="15" t="s">
        <v>217</v>
      </c>
      <c r="C81" s="16">
        <v>8087300</v>
      </c>
      <c r="D81" s="16">
        <v>8087300</v>
      </c>
      <c r="E81" s="16">
        <f t="shared" ca="1" si="4"/>
        <v>0</v>
      </c>
      <c r="F81" s="16">
        <v>8087300</v>
      </c>
      <c r="G81" s="17">
        <f t="shared" ca="1" si="5"/>
        <v>1</v>
      </c>
      <c r="H81" s="3"/>
    </row>
    <row r="82" spans="1:8" outlineLevel="1" x14ac:dyDescent="0.25">
      <c r="A8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82" s="11" t="s">
        <v>39</v>
      </c>
      <c r="C82" s="12">
        <v>96643590</v>
      </c>
      <c r="D82" s="12">
        <v>124223978.05</v>
      </c>
      <c r="E82" s="12">
        <f t="shared" ca="1" si="4"/>
        <v>27580388.049999997</v>
      </c>
      <c r="F82" s="12">
        <v>123804753.58</v>
      </c>
      <c r="G82" s="13">
        <f t="shared" ca="1" si="5"/>
        <v>0.99660000000000004</v>
      </c>
      <c r="H82" s="3"/>
    </row>
    <row r="83" spans="1:8" ht="30" outlineLevel="2" x14ac:dyDescent="0.25">
      <c r="A83" s="14"/>
      <c r="B83" s="15" t="s">
        <v>219</v>
      </c>
      <c r="C83" s="16">
        <v>0</v>
      </c>
      <c r="D83" s="16">
        <v>600000</v>
      </c>
      <c r="E83" s="16">
        <f t="shared" ca="1" si="4"/>
        <v>600000</v>
      </c>
      <c r="F83" s="16">
        <v>234059.69</v>
      </c>
      <c r="G83" s="17">
        <f t="shared" ca="1" si="5"/>
        <v>0.3901</v>
      </c>
      <c r="H83" s="3"/>
    </row>
    <row r="84" spans="1:8" ht="45" outlineLevel="2" x14ac:dyDescent="0.25">
      <c r="A84" s="14"/>
      <c r="B84" s="15" t="s">
        <v>220</v>
      </c>
      <c r="C84" s="16">
        <v>2700000</v>
      </c>
      <c r="D84" s="16">
        <v>0</v>
      </c>
      <c r="E84" s="16">
        <f t="shared" ca="1" si="4"/>
        <v>-2700000</v>
      </c>
      <c r="F84" s="16">
        <v>0</v>
      </c>
      <c r="G84" s="17">
        <f t="shared" ca="1" si="5"/>
        <v>0</v>
      </c>
      <c r="H84" s="3"/>
    </row>
    <row r="85" spans="1:8" ht="45" outlineLevel="2" x14ac:dyDescent="0.25">
      <c r="A85" s="14"/>
      <c r="B85" s="15" t="s">
        <v>221</v>
      </c>
      <c r="C85" s="16">
        <v>0</v>
      </c>
      <c r="D85" s="16">
        <v>17642339.629999999</v>
      </c>
      <c r="E85" s="16">
        <f t="shared" ca="1" si="4"/>
        <v>17642339.629999999</v>
      </c>
      <c r="F85" s="16">
        <v>17642339.629999999</v>
      </c>
      <c r="G85" s="17">
        <f t="shared" ca="1" si="5"/>
        <v>1</v>
      </c>
      <c r="H85" s="3"/>
    </row>
    <row r="86" spans="1:8" ht="45" outlineLevel="2" x14ac:dyDescent="0.25">
      <c r="A86" s="14"/>
      <c r="B86" s="15" t="s">
        <v>222</v>
      </c>
      <c r="C86" s="16">
        <v>0</v>
      </c>
      <c r="D86" s="16">
        <v>1572474.71</v>
      </c>
      <c r="E86" s="16">
        <f t="shared" ca="1" si="4"/>
        <v>1572474.71</v>
      </c>
      <c r="F86" s="16">
        <v>1519191.24</v>
      </c>
      <c r="G86" s="17">
        <f t="shared" ca="1" si="5"/>
        <v>0.96609999999999996</v>
      </c>
      <c r="H86" s="3"/>
    </row>
    <row r="87" spans="1:8" ht="45" outlineLevel="2" x14ac:dyDescent="0.25">
      <c r="A87" s="14"/>
      <c r="B87" s="15" t="s">
        <v>170</v>
      </c>
      <c r="C87" s="16">
        <v>47000000</v>
      </c>
      <c r="D87" s="16">
        <v>44644879.68</v>
      </c>
      <c r="E87" s="16">
        <f t="shared" ca="1" si="4"/>
        <v>-2355120.3200000003</v>
      </c>
      <c r="F87" s="16">
        <v>44644879.539999999</v>
      </c>
      <c r="G87" s="17">
        <f t="shared" ca="1" si="5"/>
        <v>1</v>
      </c>
      <c r="H87" s="3"/>
    </row>
    <row r="88" spans="1:8" ht="45" outlineLevel="2" x14ac:dyDescent="0.25">
      <c r="A88" s="14"/>
      <c r="B88" s="15" t="s">
        <v>220</v>
      </c>
      <c r="C88" s="16">
        <v>13956190</v>
      </c>
      <c r="D88" s="16">
        <v>13964690</v>
      </c>
      <c r="E88" s="16">
        <f t="shared" ca="1" si="4"/>
        <v>8500</v>
      </c>
      <c r="F88" s="16">
        <v>13964690</v>
      </c>
      <c r="G88" s="17">
        <f t="shared" ca="1" si="5"/>
        <v>1</v>
      </c>
      <c r="H88" s="3"/>
    </row>
    <row r="89" spans="1:8" ht="45" outlineLevel="2" x14ac:dyDescent="0.25">
      <c r="A89" s="14"/>
      <c r="B89" s="15" t="s">
        <v>221</v>
      </c>
      <c r="C89" s="16">
        <v>3500000</v>
      </c>
      <c r="D89" s="16">
        <v>7757660.3700000001</v>
      </c>
      <c r="E89" s="16">
        <f t="shared" ca="1" si="4"/>
        <v>4257660.37</v>
      </c>
      <c r="F89" s="16">
        <v>7757659.8200000003</v>
      </c>
      <c r="G89" s="17">
        <f t="shared" ca="1" si="5"/>
        <v>1</v>
      </c>
      <c r="H89" s="3"/>
    </row>
    <row r="90" spans="1:8" ht="45" outlineLevel="2" x14ac:dyDescent="0.25">
      <c r="A90" s="14"/>
      <c r="B90" s="15" t="s">
        <v>194</v>
      </c>
      <c r="C90" s="16">
        <v>0</v>
      </c>
      <c r="D90" s="16">
        <v>0</v>
      </c>
      <c r="E90" s="16">
        <f t="shared" ca="1" si="4"/>
        <v>0</v>
      </c>
      <c r="F90" s="16">
        <v>0</v>
      </c>
      <c r="G90" s="17">
        <f t="shared" ca="1" si="5"/>
        <v>0</v>
      </c>
      <c r="H90" s="3"/>
    </row>
    <row r="91" spans="1:8" ht="45" outlineLevel="2" x14ac:dyDescent="0.25">
      <c r="A91" s="14"/>
      <c r="B91" s="15" t="s">
        <v>222</v>
      </c>
      <c r="C91" s="16">
        <v>0</v>
      </c>
      <c r="D91" s="16">
        <v>0</v>
      </c>
      <c r="E91" s="16">
        <f t="shared" ca="1" si="4"/>
        <v>0</v>
      </c>
      <c r="F91" s="16">
        <v>0</v>
      </c>
      <c r="G91" s="17">
        <f t="shared" ca="1" si="5"/>
        <v>0</v>
      </c>
      <c r="H91" s="3"/>
    </row>
    <row r="92" spans="1:8" ht="45" outlineLevel="2" x14ac:dyDescent="0.25">
      <c r="A92" s="14"/>
      <c r="B92" s="15" t="s">
        <v>223</v>
      </c>
      <c r="C92" s="16">
        <v>6996000</v>
      </c>
      <c r="D92" s="16">
        <v>11036076.07</v>
      </c>
      <c r="E92" s="16">
        <f t="shared" ca="1" si="4"/>
        <v>4040076.0700000003</v>
      </c>
      <c r="F92" s="16">
        <v>11036076.07</v>
      </c>
      <c r="G92" s="17">
        <f t="shared" ca="1" si="5"/>
        <v>1</v>
      </c>
      <c r="H92" s="3"/>
    </row>
    <row r="93" spans="1:8" ht="45" outlineLevel="2" x14ac:dyDescent="0.25">
      <c r="A93" s="14"/>
      <c r="B93" s="15" t="s">
        <v>224</v>
      </c>
      <c r="C93" s="16">
        <v>0</v>
      </c>
      <c r="D93" s="16">
        <v>6086932.2999999998</v>
      </c>
      <c r="E93" s="16">
        <f t="shared" ca="1" si="4"/>
        <v>6086932.2999999998</v>
      </c>
      <c r="F93" s="16">
        <v>6086932.2999999998</v>
      </c>
      <c r="G93" s="17">
        <f t="shared" ca="1" si="5"/>
        <v>1</v>
      </c>
      <c r="H93" s="3"/>
    </row>
    <row r="94" spans="1:8" ht="45" outlineLevel="2" x14ac:dyDescent="0.25">
      <c r="A94" s="14"/>
      <c r="B94" s="15" t="s">
        <v>194</v>
      </c>
      <c r="C94" s="16">
        <v>8000000</v>
      </c>
      <c r="D94" s="16">
        <v>8000000</v>
      </c>
      <c r="E94" s="16">
        <f t="shared" ca="1" si="4"/>
        <v>0</v>
      </c>
      <c r="F94" s="16">
        <v>8000000</v>
      </c>
      <c r="G94" s="17">
        <f t="shared" ca="1" si="5"/>
        <v>1</v>
      </c>
      <c r="H94" s="3"/>
    </row>
    <row r="95" spans="1:8" ht="45" outlineLevel="2" x14ac:dyDescent="0.25">
      <c r="A95" s="14"/>
      <c r="B95" s="15" t="s">
        <v>222</v>
      </c>
      <c r="C95" s="16">
        <v>14491400</v>
      </c>
      <c r="D95" s="16">
        <v>12918925.289999999</v>
      </c>
      <c r="E95" s="16">
        <f t="shared" ca="1" si="4"/>
        <v>-1572474.7100000009</v>
      </c>
      <c r="F95" s="16">
        <v>12918925.289999999</v>
      </c>
      <c r="G95" s="17">
        <f t="shared" ca="1" si="5"/>
        <v>1</v>
      </c>
      <c r="H95" s="3"/>
    </row>
    <row r="96" spans="1:8" outlineLevel="1" x14ac:dyDescent="0.25">
      <c r="A9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96" s="11" t="s">
        <v>41</v>
      </c>
      <c r="C96" s="12">
        <v>93179440</v>
      </c>
      <c r="D96" s="12">
        <v>113179440</v>
      </c>
      <c r="E96" s="12">
        <f t="shared" ca="1" si="4"/>
        <v>20000000</v>
      </c>
      <c r="F96" s="12">
        <v>113179440</v>
      </c>
      <c r="G96" s="13">
        <f t="shared" ca="1" si="5"/>
        <v>1</v>
      </c>
      <c r="H96" s="3"/>
    </row>
    <row r="97" spans="1:8" ht="30" outlineLevel="2" x14ac:dyDescent="0.25">
      <c r="A97" s="14"/>
      <c r="B97" s="15" t="s">
        <v>200</v>
      </c>
      <c r="C97" s="16">
        <v>70203140</v>
      </c>
      <c r="D97" s="16">
        <v>70203140</v>
      </c>
      <c r="E97" s="16">
        <f t="shared" ca="1" si="4"/>
        <v>0</v>
      </c>
      <c r="F97" s="16">
        <v>70203140</v>
      </c>
      <c r="G97" s="17">
        <f t="shared" ca="1" si="5"/>
        <v>1</v>
      </c>
      <c r="H97" s="3"/>
    </row>
    <row r="98" spans="1:8" ht="45" outlineLevel="2" x14ac:dyDescent="0.25">
      <c r="A98" s="14"/>
      <c r="B98" s="15" t="s">
        <v>182</v>
      </c>
      <c r="C98" s="16">
        <v>15000000</v>
      </c>
      <c r="D98" s="16">
        <v>15000000</v>
      </c>
      <c r="E98" s="16">
        <f t="shared" ca="1" si="4"/>
        <v>0</v>
      </c>
      <c r="F98" s="16">
        <v>15000000</v>
      </c>
      <c r="G98" s="17">
        <f t="shared" ca="1" si="5"/>
        <v>1</v>
      </c>
      <c r="H98" s="3"/>
    </row>
    <row r="99" spans="1:8" ht="45" outlineLevel="2" x14ac:dyDescent="0.25">
      <c r="A99" s="14"/>
      <c r="B99" s="15" t="s">
        <v>107</v>
      </c>
      <c r="C99" s="16">
        <v>7976300</v>
      </c>
      <c r="D99" s="16">
        <v>7976300</v>
      </c>
      <c r="E99" s="16">
        <f t="shared" ca="1" si="4"/>
        <v>0</v>
      </c>
      <c r="F99" s="16">
        <v>7976300</v>
      </c>
      <c r="G99" s="17">
        <f t="shared" ca="1" si="5"/>
        <v>1</v>
      </c>
      <c r="H99" s="3"/>
    </row>
    <row r="100" spans="1:8" ht="45" outlineLevel="2" x14ac:dyDescent="0.25">
      <c r="A100" s="14"/>
      <c r="B100" s="15" t="s">
        <v>42</v>
      </c>
      <c r="C100" s="16">
        <v>0</v>
      </c>
      <c r="D100" s="16">
        <v>20000000</v>
      </c>
      <c r="E100" s="16">
        <f t="shared" ca="1" si="4"/>
        <v>20000000</v>
      </c>
      <c r="F100" s="16">
        <v>20000000</v>
      </c>
      <c r="G100" s="17">
        <f t="shared" ca="1" si="5"/>
        <v>1</v>
      </c>
      <c r="H100" s="3"/>
    </row>
    <row r="101" spans="1:8" outlineLevel="1" x14ac:dyDescent="0.25">
      <c r="A10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01" s="11" t="s">
        <v>89</v>
      </c>
      <c r="C101" s="12">
        <v>14192800</v>
      </c>
      <c r="D101" s="12">
        <v>14192135.34</v>
      </c>
      <c r="E101" s="12">
        <f t="shared" ca="1" si="4"/>
        <v>-664.66000000014901</v>
      </c>
      <c r="F101" s="12">
        <v>14192135.34</v>
      </c>
      <c r="G101" s="13">
        <f t="shared" ca="1" si="5"/>
        <v>1</v>
      </c>
      <c r="H101" s="3"/>
    </row>
    <row r="102" spans="1:8" ht="45" outlineLevel="2" x14ac:dyDescent="0.25">
      <c r="A102" s="14"/>
      <c r="B102" s="15" t="s">
        <v>225</v>
      </c>
      <c r="C102" s="16">
        <v>12694300</v>
      </c>
      <c r="D102" s="16">
        <v>12693936.24</v>
      </c>
      <c r="E102" s="16">
        <f t="shared" ca="1" si="4"/>
        <v>-363.75999999977648</v>
      </c>
      <c r="F102" s="16">
        <v>12693936.24</v>
      </c>
      <c r="G102" s="17">
        <f t="shared" ca="1" si="5"/>
        <v>1</v>
      </c>
      <c r="H102" s="3"/>
    </row>
    <row r="103" spans="1:8" ht="45" outlineLevel="2" x14ac:dyDescent="0.25">
      <c r="A103" s="14"/>
      <c r="B103" s="15" t="s">
        <v>226</v>
      </c>
      <c r="C103" s="16">
        <v>1498500</v>
      </c>
      <c r="D103" s="16">
        <v>1498199.1</v>
      </c>
      <c r="E103" s="16">
        <f t="shared" ref="E103:E134" ca="1" si="6">INDIRECT("R[0]C[-1]", FALSE)-INDIRECT("R[0]C[-2]", FALSE)</f>
        <v>-300.89999999990687</v>
      </c>
      <c r="F103" s="16">
        <v>1498199.1</v>
      </c>
      <c r="G103" s="17">
        <f t="shared" ref="G103:G134" ca="1" si="7">IF(INDIRECT("R[0]C[-3]", FALSE)=0,0,ROUND(INDIRECT("R[0]C[-1]", FALSE)/INDIRECT("R[0]C[-3]", FALSE),4))</f>
        <v>1</v>
      </c>
      <c r="H103" s="3"/>
    </row>
    <row r="104" spans="1:8" outlineLevel="1" x14ac:dyDescent="0.25">
      <c r="A10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04" s="11" t="s">
        <v>43</v>
      </c>
      <c r="C104" s="12">
        <v>19108909.199999999</v>
      </c>
      <c r="D104" s="12">
        <v>21531359.199999999</v>
      </c>
      <c r="E104" s="12">
        <f t="shared" ca="1" si="6"/>
        <v>2422450</v>
      </c>
      <c r="F104" s="12">
        <v>21531359.199999999</v>
      </c>
      <c r="G104" s="13">
        <f t="shared" ca="1" si="7"/>
        <v>1</v>
      </c>
      <c r="H104" s="3"/>
    </row>
    <row r="105" spans="1:8" ht="45" outlineLevel="2" x14ac:dyDescent="0.25">
      <c r="A105" s="14"/>
      <c r="B105" s="15" t="s">
        <v>144</v>
      </c>
      <c r="C105" s="16">
        <v>19108909.199999999</v>
      </c>
      <c r="D105" s="16">
        <v>21531359.199999999</v>
      </c>
      <c r="E105" s="16">
        <f t="shared" ca="1" si="6"/>
        <v>2422450</v>
      </c>
      <c r="F105" s="16">
        <v>21531359.199999999</v>
      </c>
      <c r="G105" s="17">
        <f t="shared" ca="1" si="7"/>
        <v>1</v>
      </c>
      <c r="H105" s="3"/>
    </row>
    <row r="106" spans="1:8" outlineLevel="1" x14ac:dyDescent="0.25">
      <c r="A10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06" s="11" t="s">
        <v>45</v>
      </c>
      <c r="C106" s="12">
        <v>10000000</v>
      </c>
      <c r="D106" s="12">
        <v>10000000</v>
      </c>
      <c r="E106" s="12">
        <f t="shared" ca="1" si="6"/>
        <v>0</v>
      </c>
      <c r="F106" s="12">
        <v>2453966.2599999998</v>
      </c>
      <c r="G106" s="13">
        <f t="shared" ca="1" si="7"/>
        <v>0.24540000000000001</v>
      </c>
      <c r="H106" s="3"/>
    </row>
    <row r="107" spans="1:8" ht="45" outlineLevel="2" x14ac:dyDescent="0.25">
      <c r="A107" s="14"/>
      <c r="B107" s="15" t="s">
        <v>195</v>
      </c>
      <c r="C107" s="16">
        <v>10000000</v>
      </c>
      <c r="D107" s="16">
        <v>10000000</v>
      </c>
      <c r="E107" s="16">
        <f t="shared" ca="1" si="6"/>
        <v>0</v>
      </c>
      <c r="F107" s="16">
        <v>2453966.2599999998</v>
      </c>
      <c r="G107" s="17">
        <f t="shared" ca="1" si="7"/>
        <v>0.24540000000000001</v>
      </c>
      <c r="H107" s="3"/>
    </row>
    <row r="108" spans="1:8" outlineLevel="1" x14ac:dyDescent="0.25">
      <c r="A10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108" s="11" t="s">
        <v>69</v>
      </c>
      <c r="C108" s="12">
        <v>0</v>
      </c>
      <c r="D108" s="12">
        <v>46609500</v>
      </c>
      <c r="E108" s="12">
        <f t="shared" ca="1" si="6"/>
        <v>46609500</v>
      </c>
      <c r="F108" s="12">
        <v>46231013.310000002</v>
      </c>
      <c r="G108" s="13">
        <f t="shared" ca="1" si="7"/>
        <v>0.9919</v>
      </c>
      <c r="H108" s="3"/>
    </row>
    <row r="109" spans="1:8" ht="45" outlineLevel="2" x14ac:dyDescent="0.25">
      <c r="A109" s="14"/>
      <c r="B109" s="15" t="s">
        <v>227</v>
      </c>
      <c r="C109" s="16">
        <v>0</v>
      </c>
      <c r="D109" s="16">
        <v>9990000</v>
      </c>
      <c r="E109" s="16">
        <f t="shared" ca="1" si="6"/>
        <v>9990000</v>
      </c>
      <c r="F109" s="16">
        <v>9990000</v>
      </c>
      <c r="G109" s="17">
        <f t="shared" ca="1" si="7"/>
        <v>1</v>
      </c>
      <c r="H109" s="3"/>
    </row>
    <row r="110" spans="1:8" ht="60" outlineLevel="2" x14ac:dyDescent="0.25">
      <c r="A110" s="14"/>
      <c r="B110" s="15" t="s">
        <v>228</v>
      </c>
      <c r="C110" s="16">
        <v>0</v>
      </c>
      <c r="D110" s="16">
        <v>33711100</v>
      </c>
      <c r="E110" s="16">
        <f t="shared" ca="1" si="6"/>
        <v>33711100</v>
      </c>
      <c r="F110" s="16">
        <v>33596424.590000004</v>
      </c>
      <c r="G110" s="17">
        <f t="shared" ca="1" si="7"/>
        <v>0.99660000000000004</v>
      </c>
      <c r="H110" s="3"/>
    </row>
    <row r="111" spans="1:8" ht="45" outlineLevel="2" x14ac:dyDescent="0.25">
      <c r="A111" s="14"/>
      <c r="B111" s="15" t="s">
        <v>229</v>
      </c>
      <c r="C111" s="16">
        <v>0</v>
      </c>
      <c r="D111" s="16">
        <v>0</v>
      </c>
      <c r="E111" s="16">
        <f t="shared" ca="1" si="6"/>
        <v>0</v>
      </c>
      <c r="F111" s="16">
        <v>0</v>
      </c>
      <c r="G111" s="17">
        <f t="shared" ca="1" si="7"/>
        <v>0</v>
      </c>
      <c r="H111" s="3"/>
    </row>
    <row r="112" spans="1:8" ht="45" outlineLevel="2" x14ac:dyDescent="0.25">
      <c r="A112" s="14"/>
      <c r="B112" s="15" t="s">
        <v>196</v>
      </c>
      <c r="C112" s="16">
        <v>0</v>
      </c>
      <c r="D112" s="16">
        <v>2908400</v>
      </c>
      <c r="E112" s="16">
        <f t="shared" ca="1" si="6"/>
        <v>2908400</v>
      </c>
      <c r="F112" s="16">
        <v>2644588.7200000002</v>
      </c>
      <c r="G112" s="17">
        <f t="shared" ca="1" si="7"/>
        <v>0.9093</v>
      </c>
      <c r="H112" s="3"/>
    </row>
    <row r="113" spans="1:8" outlineLevel="1" x14ac:dyDescent="0.25">
      <c r="A1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13" s="11" t="s">
        <v>47</v>
      </c>
      <c r="C113" s="12">
        <v>18791200</v>
      </c>
      <c r="D113" s="12">
        <v>18791200</v>
      </c>
      <c r="E113" s="12">
        <f t="shared" ca="1" si="6"/>
        <v>0</v>
      </c>
      <c r="F113" s="12">
        <v>18788926.16</v>
      </c>
      <c r="G113" s="13">
        <f t="shared" ca="1" si="7"/>
        <v>0.99990000000000001</v>
      </c>
      <c r="H113" s="3"/>
    </row>
    <row r="114" spans="1:8" ht="45" outlineLevel="2" x14ac:dyDescent="0.25">
      <c r="A114" s="14"/>
      <c r="B114" s="15" t="s">
        <v>230</v>
      </c>
      <c r="C114" s="16">
        <v>13796200</v>
      </c>
      <c r="D114" s="16">
        <v>13796200</v>
      </c>
      <c r="E114" s="16">
        <f t="shared" ca="1" si="6"/>
        <v>0</v>
      </c>
      <c r="F114" s="16">
        <v>13793926.16</v>
      </c>
      <c r="G114" s="17">
        <f t="shared" ca="1" si="7"/>
        <v>0.99980000000000002</v>
      </c>
      <c r="H114" s="3"/>
    </row>
    <row r="115" spans="1:8" ht="45" outlineLevel="2" x14ac:dyDescent="0.25">
      <c r="A115" s="14"/>
      <c r="B115" s="15" t="s">
        <v>231</v>
      </c>
      <c r="C115" s="16">
        <v>4995000</v>
      </c>
      <c r="D115" s="16">
        <v>4995000</v>
      </c>
      <c r="E115" s="16">
        <f t="shared" ca="1" si="6"/>
        <v>0</v>
      </c>
      <c r="F115" s="16">
        <v>4995000</v>
      </c>
      <c r="G115" s="17">
        <f t="shared" ca="1" si="7"/>
        <v>1</v>
      </c>
      <c r="H115" s="3"/>
    </row>
    <row r="116" spans="1:8" outlineLevel="1" x14ac:dyDescent="0.25">
      <c r="A11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16" s="11" t="s">
        <v>51</v>
      </c>
      <c r="C116" s="12">
        <v>45695749.200000003</v>
      </c>
      <c r="D116" s="12">
        <v>67769352.439999998</v>
      </c>
      <c r="E116" s="12">
        <f t="shared" ca="1" si="6"/>
        <v>22073603.239999995</v>
      </c>
      <c r="F116" s="12">
        <v>67758871.420000002</v>
      </c>
      <c r="G116" s="13">
        <f t="shared" ca="1" si="7"/>
        <v>0.99980000000000002</v>
      </c>
      <c r="H116" s="3"/>
    </row>
    <row r="117" spans="1:8" ht="45" outlineLevel="2" x14ac:dyDescent="0.25">
      <c r="A117" s="14"/>
      <c r="B117" s="15" t="s">
        <v>52</v>
      </c>
      <c r="C117" s="16">
        <v>0</v>
      </c>
      <c r="D117" s="16">
        <v>6000000</v>
      </c>
      <c r="E117" s="16">
        <f t="shared" ca="1" si="6"/>
        <v>6000000</v>
      </c>
      <c r="F117" s="16">
        <v>5995267.8700000001</v>
      </c>
      <c r="G117" s="17">
        <f t="shared" ca="1" si="7"/>
        <v>0.99919999999999998</v>
      </c>
      <c r="H117" s="3"/>
    </row>
    <row r="118" spans="1:8" ht="45" outlineLevel="2" x14ac:dyDescent="0.25">
      <c r="A118" s="14"/>
      <c r="B118" s="15" t="s">
        <v>172</v>
      </c>
      <c r="C118" s="16">
        <v>6500000</v>
      </c>
      <c r="D118" s="16">
        <v>6461027.5800000001</v>
      </c>
      <c r="E118" s="16">
        <f t="shared" ca="1" si="6"/>
        <v>-38972.419999999925</v>
      </c>
      <c r="F118" s="16">
        <v>6461027.5800000001</v>
      </c>
      <c r="G118" s="17">
        <f t="shared" ca="1" si="7"/>
        <v>1</v>
      </c>
      <c r="H118" s="3"/>
    </row>
    <row r="119" spans="1:8" ht="45" outlineLevel="2" x14ac:dyDescent="0.25">
      <c r="A119" s="14"/>
      <c r="B119" s="15" t="s">
        <v>232</v>
      </c>
      <c r="C119" s="16">
        <v>8736300</v>
      </c>
      <c r="D119" s="16">
        <v>8736300</v>
      </c>
      <c r="E119" s="16">
        <f t="shared" ca="1" si="6"/>
        <v>0</v>
      </c>
      <c r="F119" s="16">
        <v>8736132.9299999997</v>
      </c>
      <c r="G119" s="17">
        <f t="shared" ca="1" si="7"/>
        <v>1</v>
      </c>
      <c r="H119" s="3"/>
    </row>
    <row r="120" spans="1:8" ht="45" outlineLevel="2" x14ac:dyDescent="0.25">
      <c r="A120" s="14"/>
      <c r="B120" s="15" t="s">
        <v>233</v>
      </c>
      <c r="C120" s="16">
        <v>14148600</v>
      </c>
      <c r="D120" s="16">
        <v>13938267.6</v>
      </c>
      <c r="E120" s="16">
        <f t="shared" ca="1" si="6"/>
        <v>-210332.40000000037</v>
      </c>
      <c r="F120" s="16">
        <v>13938267.59</v>
      </c>
      <c r="G120" s="17">
        <f t="shared" ca="1" si="7"/>
        <v>1</v>
      </c>
      <c r="H120" s="3"/>
    </row>
    <row r="121" spans="1:8" ht="45" outlineLevel="2" x14ac:dyDescent="0.25">
      <c r="A121" s="14"/>
      <c r="B121" s="15" t="s">
        <v>114</v>
      </c>
      <c r="C121" s="16">
        <v>5908654</v>
      </c>
      <c r="D121" s="16">
        <v>5908654</v>
      </c>
      <c r="E121" s="16">
        <f t="shared" ca="1" si="6"/>
        <v>0</v>
      </c>
      <c r="F121" s="16">
        <v>5908654</v>
      </c>
      <c r="G121" s="17">
        <f t="shared" ca="1" si="7"/>
        <v>1</v>
      </c>
      <c r="H121" s="3"/>
    </row>
    <row r="122" spans="1:8" ht="45" outlineLevel="2" x14ac:dyDescent="0.25">
      <c r="A122" s="14"/>
      <c r="B122" s="15" t="s">
        <v>232</v>
      </c>
      <c r="C122" s="16">
        <v>0</v>
      </c>
      <c r="D122" s="16">
        <v>0</v>
      </c>
      <c r="E122" s="16">
        <f t="shared" ca="1" si="6"/>
        <v>0</v>
      </c>
      <c r="F122" s="16">
        <v>0</v>
      </c>
      <c r="G122" s="17">
        <f t="shared" ca="1" si="7"/>
        <v>0</v>
      </c>
      <c r="H122" s="3"/>
    </row>
    <row r="123" spans="1:8" ht="45" outlineLevel="2" x14ac:dyDescent="0.25">
      <c r="A123" s="14"/>
      <c r="B123" s="15" t="s">
        <v>183</v>
      </c>
      <c r="C123" s="16">
        <v>1492000</v>
      </c>
      <c r="D123" s="16">
        <v>1492000</v>
      </c>
      <c r="E123" s="16">
        <f t="shared" ca="1" si="6"/>
        <v>0</v>
      </c>
      <c r="F123" s="16">
        <v>1486418.19</v>
      </c>
      <c r="G123" s="17">
        <f t="shared" ca="1" si="7"/>
        <v>0.99629999999999996</v>
      </c>
      <c r="H123" s="3"/>
    </row>
    <row r="124" spans="1:8" ht="45" outlineLevel="2" x14ac:dyDescent="0.25">
      <c r="A124" s="14"/>
      <c r="B124" s="15" t="s">
        <v>234</v>
      </c>
      <c r="C124" s="16">
        <v>0</v>
      </c>
      <c r="D124" s="16">
        <v>11500000</v>
      </c>
      <c r="E124" s="16">
        <f t="shared" ca="1" si="6"/>
        <v>11500000</v>
      </c>
      <c r="F124" s="16">
        <v>11500000</v>
      </c>
      <c r="G124" s="17">
        <f t="shared" ca="1" si="7"/>
        <v>1</v>
      </c>
      <c r="H124" s="3"/>
    </row>
    <row r="125" spans="1:8" ht="45" outlineLevel="2" x14ac:dyDescent="0.25">
      <c r="A125" s="14"/>
      <c r="B125" s="15" t="s">
        <v>171</v>
      </c>
      <c r="C125" s="16">
        <v>0</v>
      </c>
      <c r="D125" s="16">
        <v>4822908.0599999996</v>
      </c>
      <c r="E125" s="16">
        <f t="shared" ca="1" si="6"/>
        <v>4822908.0599999996</v>
      </c>
      <c r="F125" s="16">
        <v>4822908.0599999996</v>
      </c>
      <c r="G125" s="17">
        <f t="shared" ca="1" si="7"/>
        <v>1</v>
      </c>
      <c r="H125" s="3"/>
    </row>
    <row r="126" spans="1:8" ht="45" outlineLevel="2" x14ac:dyDescent="0.25">
      <c r="A126" s="14"/>
      <c r="B126" s="15" t="s">
        <v>160</v>
      </c>
      <c r="C126" s="16">
        <v>8910195.1999999993</v>
      </c>
      <c r="D126" s="16">
        <v>8910195.1999999993</v>
      </c>
      <c r="E126" s="16">
        <f t="shared" ca="1" si="6"/>
        <v>0</v>
      </c>
      <c r="F126" s="16">
        <v>8910195.1999999993</v>
      </c>
      <c r="G126" s="17">
        <f t="shared" ca="1" si="7"/>
        <v>1</v>
      </c>
      <c r="H126" s="3"/>
    </row>
    <row r="127" spans="1:8" outlineLevel="1" x14ac:dyDescent="0.25">
      <c r="A1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27" s="11" t="s">
        <v>53</v>
      </c>
      <c r="C127" s="12">
        <v>63468318</v>
      </c>
      <c r="D127" s="12">
        <v>122439064.98</v>
      </c>
      <c r="E127" s="12">
        <f t="shared" ca="1" si="6"/>
        <v>58970746.980000004</v>
      </c>
      <c r="F127" s="12">
        <v>53009388.549999997</v>
      </c>
      <c r="G127" s="13">
        <f t="shared" ca="1" si="7"/>
        <v>0.43290000000000001</v>
      </c>
      <c r="H127" s="3"/>
    </row>
    <row r="128" spans="1:8" ht="45" outlineLevel="2" x14ac:dyDescent="0.25">
      <c r="A128" s="14"/>
      <c r="B128" s="15" t="s">
        <v>184</v>
      </c>
      <c r="C128" s="16">
        <v>0</v>
      </c>
      <c r="D128" s="16">
        <v>0</v>
      </c>
      <c r="E128" s="16">
        <f t="shared" ca="1" si="6"/>
        <v>0</v>
      </c>
      <c r="F128" s="16">
        <v>0</v>
      </c>
      <c r="G128" s="17">
        <f t="shared" ca="1" si="7"/>
        <v>0</v>
      </c>
      <c r="H128" s="3"/>
    </row>
    <row r="129" spans="1:8" ht="45" outlineLevel="2" x14ac:dyDescent="0.25">
      <c r="A129" s="14"/>
      <c r="B129" s="15" t="s">
        <v>151</v>
      </c>
      <c r="C129" s="16">
        <v>0</v>
      </c>
      <c r="D129" s="16">
        <v>6093900</v>
      </c>
      <c r="E129" s="16">
        <f t="shared" ca="1" si="6"/>
        <v>6093900</v>
      </c>
      <c r="F129" s="16">
        <v>6093900</v>
      </c>
      <c r="G129" s="17">
        <f t="shared" ca="1" si="7"/>
        <v>1</v>
      </c>
      <c r="H129" s="3"/>
    </row>
    <row r="130" spans="1:8" ht="45" outlineLevel="2" x14ac:dyDescent="0.25">
      <c r="A130" s="14"/>
      <c r="B130" s="15" t="s">
        <v>235</v>
      </c>
      <c r="C130" s="16">
        <v>0</v>
      </c>
      <c r="D130" s="16">
        <v>6141900</v>
      </c>
      <c r="E130" s="16">
        <f t="shared" ca="1" si="6"/>
        <v>6141900</v>
      </c>
      <c r="F130" s="16">
        <v>6141900</v>
      </c>
      <c r="G130" s="17">
        <f t="shared" ca="1" si="7"/>
        <v>1</v>
      </c>
      <c r="H130" s="3"/>
    </row>
    <row r="131" spans="1:8" ht="45" outlineLevel="2" x14ac:dyDescent="0.25">
      <c r="A131" s="14"/>
      <c r="B131" s="15" t="s">
        <v>151</v>
      </c>
      <c r="C131" s="16">
        <v>13603500</v>
      </c>
      <c r="D131" s="16">
        <v>13603500</v>
      </c>
      <c r="E131" s="16">
        <f t="shared" ca="1" si="6"/>
        <v>0</v>
      </c>
      <c r="F131" s="16">
        <v>13530705.83</v>
      </c>
      <c r="G131" s="17">
        <f t="shared" ca="1" si="7"/>
        <v>0.99460000000000004</v>
      </c>
      <c r="H131" s="3"/>
    </row>
    <row r="132" spans="1:8" ht="45" outlineLevel="2" x14ac:dyDescent="0.25">
      <c r="A132" s="14"/>
      <c r="B132" s="15" t="s">
        <v>54</v>
      </c>
      <c r="C132" s="16">
        <v>0</v>
      </c>
      <c r="D132" s="16">
        <v>6400000</v>
      </c>
      <c r="E132" s="16">
        <f t="shared" ca="1" si="6"/>
        <v>6400000</v>
      </c>
      <c r="F132" s="16">
        <v>6280144.4699999997</v>
      </c>
      <c r="G132" s="17">
        <f t="shared" ca="1" si="7"/>
        <v>0.98129999999999995</v>
      </c>
      <c r="H132" s="3"/>
    </row>
    <row r="133" spans="1:8" ht="45" outlineLevel="2" x14ac:dyDescent="0.25">
      <c r="A133" s="14"/>
      <c r="B133" s="15" t="s">
        <v>152</v>
      </c>
      <c r="C133" s="16">
        <v>9904818</v>
      </c>
      <c r="D133" s="16">
        <v>9904818</v>
      </c>
      <c r="E133" s="16">
        <f t="shared" ca="1" si="6"/>
        <v>0</v>
      </c>
      <c r="F133" s="16">
        <v>9904818</v>
      </c>
      <c r="G133" s="17">
        <f t="shared" ca="1" si="7"/>
        <v>1</v>
      </c>
      <c r="H133" s="3"/>
    </row>
    <row r="134" spans="1:8" ht="45" outlineLevel="2" x14ac:dyDescent="0.25">
      <c r="A134" s="14"/>
      <c r="B134" s="15" t="s">
        <v>54</v>
      </c>
      <c r="C134" s="16">
        <v>0</v>
      </c>
      <c r="D134" s="16">
        <v>0</v>
      </c>
      <c r="E134" s="16">
        <f t="shared" ca="1" si="6"/>
        <v>0</v>
      </c>
      <c r="F134" s="16">
        <v>0</v>
      </c>
      <c r="G134" s="17">
        <f t="shared" ca="1" si="7"/>
        <v>0</v>
      </c>
      <c r="H134" s="3"/>
    </row>
    <row r="135" spans="1:8" ht="45" outlineLevel="2" x14ac:dyDescent="0.25">
      <c r="A135" s="14"/>
      <c r="B135" s="15" t="s">
        <v>152</v>
      </c>
      <c r="C135" s="16">
        <v>0</v>
      </c>
      <c r="D135" s="16">
        <v>3172228.09</v>
      </c>
      <c r="E135" s="16">
        <f t="shared" ref="E135:E160" ca="1" si="8">INDIRECT("R[0]C[-1]", FALSE)-INDIRECT("R[0]C[-2]", FALSE)</f>
        <v>3172228.09</v>
      </c>
      <c r="F135" s="16">
        <v>2995804.8</v>
      </c>
      <c r="G135" s="17">
        <f t="shared" ref="G135:G160" ca="1" si="9">IF(INDIRECT("R[0]C[-3]", FALSE)=0,0,ROUND(INDIRECT("R[0]C[-1]", FALSE)/INDIRECT("R[0]C[-3]", FALSE),4))</f>
        <v>0.94440000000000002</v>
      </c>
      <c r="H135" s="3"/>
    </row>
    <row r="136" spans="1:8" ht="45" outlineLevel="2" x14ac:dyDescent="0.25">
      <c r="A136" s="14"/>
      <c r="B136" s="15" t="s">
        <v>184</v>
      </c>
      <c r="C136" s="16">
        <v>39960000</v>
      </c>
      <c r="D136" s="16">
        <v>77122718.890000001</v>
      </c>
      <c r="E136" s="16">
        <f t="shared" ca="1" si="8"/>
        <v>37162718.890000001</v>
      </c>
      <c r="F136" s="16">
        <v>8062115.4500000002</v>
      </c>
      <c r="G136" s="17">
        <f t="shared" ca="1" si="9"/>
        <v>0.1045</v>
      </c>
      <c r="H136" s="3"/>
    </row>
    <row r="137" spans="1:8" outlineLevel="1" x14ac:dyDescent="0.25">
      <c r="A1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37" s="11" t="s">
        <v>55</v>
      </c>
      <c r="C137" s="12">
        <v>4995000</v>
      </c>
      <c r="D137" s="12">
        <v>32550200</v>
      </c>
      <c r="E137" s="12">
        <f t="shared" ca="1" si="8"/>
        <v>27555200</v>
      </c>
      <c r="F137" s="12">
        <v>32550191.75</v>
      </c>
      <c r="G137" s="13">
        <f t="shared" ca="1" si="9"/>
        <v>1</v>
      </c>
      <c r="H137" s="3"/>
    </row>
    <row r="138" spans="1:8" ht="45" outlineLevel="2" x14ac:dyDescent="0.25">
      <c r="A138" s="14"/>
      <c r="B138" s="15" t="s">
        <v>56</v>
      </c>
      <c r="C138" s="16">
        <v>4995000</v>
      </c>
      <c r="D138" s="16">
        <v>32550200</v>
      </c>
      <c r="E138" s="16">
        <f t="shared" ca="1" si="8"/>
        <v>27555200</v>
      </c>
      <c r="F138" s="16">
        <v>32550191.75</v>
      </c>
      <c r="G138" s="17">
        <f t="shared" ca="1" si="9"/>
        <v>1</v>
      </c>
      <c r="H138" s="3"/>
    </row>
    <row r="139" spans="1:8" outlineLevel="1" x14ac:dyDescent="0.25">
      <c r="A1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39" s="11" t="s">
        <v>57</v>
      </c>
      <c r="C139" s="12">
        <v>56267500</v>
      </c>
      <c r="D139" s="12">
        <v>69852951.980000004</v>
      </c>
      <c r="E139" s="12">
        <f t="shared" ca="1" si="8"/>
        <v>13585451.980000004</v>
      </c>
      <c r="F139" s="12">
        <v>69660535.109999999</v>
      </c>
      <c r="G139" s="13">
        <f t="shared" ca="1" si="9"/>
        <v>0.99719999999999998</v>
      </c>
      <c r="H139" s="3"/>
    </row>
    <row r="140" spans="1:8" ht="45" outlineLevel="2" x14ac:dyDescent="0.25">
      <c r="A140" s="14"/>
      <c r="B140" s="15" t="s">
        <v>154</v>
      </c>
      <c r="C140" s="16">
        <v>0</v>
      </c>
      <c r="D140" s="16">
        <v>483089.65</v>
      </c>
      <c r="E140" s="16">
        <f t="shared" ca="1" si="8"/>
        <v>483089.65</v>
      </c>
      <c r="F140" s="16">
        <v>483089.65</v>
      </c>
      <c r="G140" s="17">
        <f t="shared" ca="1" si="9"/>
        <v>1</v>
      </c>
      <c r="H140" s="3"/>
    </row>
    <row r="141" spans="1:8" ht="45" outlineLevel="2" x14ac:dyDescent="0.25">
      <c r="A141" s="14"/>
      <c r="B141" s="15" t="s">
        <v>185</v>
      </c>
      <c r="C141" s="16">
        <v>3000000</v>
      </c>
      <c r="D141" s="16">
        <v>2872837.13</v>
      </c>
      <c r="E141" s="16">
        <f t="shared" ca="1" si="8"/>
        <v>-127162.87000000011</v>
      </c>
      <c r="F141" s="16">
        <v>2872837.13</v>
      </c>
      <c r="G141" s="17">
        <f t="shared" ca="1" si="9"/>
        <v>1</v>
      </c>
      <c r="H141" s="3"/>
    </row>
    <row r="142" spans="1:8" ht="30" outlineLevel="2" x14ac:dyDescent="0.25">
      <c r="A142" s="14"/>
      <c r="B142" s="15" t="s">
        <v>236</v>
      </c>
      <c r="C142" s="16">
        <v>1998000</v>
      </c>
      <c r="D142" s="16">
        <v>6498000</v>
      </c>
      <c r="E142" s="16">
        <f t="shared" ca="1" si="8"/>
        <v>4500000</v>
      </c>
      <c r="F142" s="16">
        <v>6498000</v>
      </c>
      <c r="G142" s="17">
        <f t="shared" ca="1" si="9"/>
        <v>1</v>
      </c>
      <c r="H142" s="3"/>
    </row>
    <row r="143" spans="1:8" ht="45" outlineLevel="2" x14ac:dyDescent="0.25">
      <c r="A143" s="14"/>
      <c r="B143" s="15" t="s">
        <v>237</v>
      </c>
      <c r="C143" s="16">
        <v>3000000</v>
      </c>
      <c r="D143" s="16">
        <v>3723675.6</v>
      </c>
      <c r="E143" s="16">
        <f t="shared" ca="1" si="8"/>
        <v>723675.60000000009</v>
      </c>
      <c r="F143" s="16">
        <v>3723675.6</v>
      </c>
      <c r="G143" s="17">
        <f t="shared" ca="1" si="9"/>
        <v>1</v>
      </c>
      <c r="H143" s="3"/>
    </row>
    <row r="144" spans="1:8" ht="45" outlineLevel="2" x14ac:dyDescent="0.25">
      <c r="A144" s="14"/>
      <c r="B144" s="15" t="s">
        <v>238</v>
      </c>
      <c r="C144" s="16">
        <v>6493500</v>
      </c>
      <c r="D144" s="16">
        <v>6993500</v>
      </c>
      <c r="E144" s="16">
        <f t="shared" ca="1" si="8"/>
        <v>500000</v>
      </c>
      <c r="F144" s="16">
        <v>6993499.9800000004</v>
      </c>
      <c r="G144" s="17">
        <f t="shared" ca="1" si="9"/>
        <v>1</v>
      </c>
      <c r="H144" s="3"/>
    </row>
    <row r="145" spans="1:8" ht="45" outlineLevel="2" x14ac:dyDescent="0.25">
      <c r="A145" s="14"/>
      <c r="B145" s="15" t="s">
        <v>154</v>
      </c>
      <c r="C145" s="16">
        <v>0</v>
      </c>
      <c r="D145" s="16">
        <v>0</v>
      </c>
      <c r="E145" s="16">
        <f t="shared" ca="1" si="8"/>
        <v>0</v>
      </c>
      <c r="F145" s="16">
        <v>0</v>
      </c>
      <c r="G145" s="17">
        <f t="shared" ca="1" si="9"/>
        <v>0</v>
      </c>
      <c r="H145" s="3"/>
    </row>
    <row r="146" spans="1:8" ht="30" outlineLevel="2" x14ac:dyDescent="0.25">
      <c r="A146" s="14"/>
      <c r="B146" s="15" t="s">
        <v>236</v>
      </c>
      <c r="C146" s="16">
        <v>0</v>
      </c>
      <c r="D146" s="16">
        <v>0</v>
      </c>
      <c r="E146" s="16">
        <f t="shared" ca="1" si="8"/>
        <v>0</v>
      </c>
      <c r="F146" s="16">
        <v>0</v>
      </c>
      <c r="G146" s="17">
        <f t="shared" ca="1" si="9"/>
        <v>0</v>
      </c>
      <c r="H146" s="3"/>
    </row>
    <row r="147" spans="1:8" ht="45" outlineLevel="2" x14ac:dyDescent="0.25">
      <c r="A147" s="14"/>
      <c r="B147" s="15" t="s">
        <v>185</v>
      </c>
      <c r="C147" s="16">
        <v>0</v>
      </c>
      <c r="D147" s="16">
        <v>0</v>
      </c>
      <c r="E147" s="16">
        <f t="shared" ca="1" si="8"/>
        <v>0</v>
      </c>
      <c r="F147" s="16">
        <v>0</v>
      </c>
      <c r="G147" s="17">
        <f t="shared" ca="1" si="9"/>
        <v>0</v>
      </c>
      <c r="H147" s="3"/>
    </row>
    <row r="148" spans="1:8" ht="45" outlineLevel="2" x14ac:dyDescent="0.25">
      <c r="A148" s="14"/>
      <c r="B148" s="15" t="s">
        <v>154</v>
      </c>
      <c r="C148" s="16">
        <v>23000000</v>
      </c>
      <c r="D148" s="16">
        <v>22516910.350000001</v>
      </c>
      <c r="E148" s="16">
        <f t="shared" ca="1" si="8"/>
        <v>-483089.64999999851</v>
      </c>
      <c r="F148" s="16">
        <v>22324493.5</v>
      </c>
      <c r="G148" s="17">
        <f t="shared" ca="1" si="9"/>
        <v>0.99150000000000005</v>
      </c>
      <c r="H148" s="3"/>
    </row>
    <row r="149" spans="1:8" ht="45" outlineLevel="2" x14ac:dyDescent="0.25">
      <c r="A149" s="14"/>
      <c r="B149" s="15" t="s">
        <v>173</v>
      </c>
      <c r="C149" s="16">
        <v>7992000</v>
      </c>
      <c r="D149" s="16">
        <v>15992000</v>
      </c>
      <c r="E149" s="16">
        <f t="shared" ca="1" si="8"/>
        <v>8000000</v>
      </c>
      <c r="F149" s="16">
        <v>15992000</v>
      </c>
      <c r="G149" s="17">
        <f t="shared" ca="1" si="9"/>
        <v>1</v>
      </c>
      <c r="H149" s="3"/>
    </row>
    <row r="150" spans="1:8" ht="45" outlineLevel="2" x14ac:dyDescent="0.25">
      <c r="A150" s="14"/>
      <c r="B150" s="15" t="s">
        <v>239</v>
      </c>
      <c r="C150" s="16">
        <v>3500000</v>
      </c>
      <c r="D150" s="16">
        <v>3500000</v>
      </c>
      <c r="E150" s="16">
        <f t="shared" ca="1" si="8"/>
        <v>0</v>
      </c>
      <c r="F150" s="16">
        <v>3500000</v>
      </c>
      <c r="G150" s="17">
        <f t="shared" ca="1" si="9"/>
        <v>1</v>
      </c>
      <c r="H150" s="3"/>
    </row>
    <row r="151" spans="1:8" ht="45" outlineLevel="2" x14ac:dyDescent="0.25">
      <c r="A151" s="14"/>
      <c r="B151" s="15" t="s">
        <v>240</v>
      </c>
      <c r="C151" s="16">
        <v>3787500</v>
      </c>
      <c r="D151" s="16">
        <v>3776439.25</v>
      </c>
      <c r="E151" s="16">
        <f t="shared" ca="1" si="8"/>
        <v>-11060.75</v>
      </c>
      <c r="F151" s="16">
        <v>3776439.25</v>
      </c>
      <c r="G151" s="17">
        <f t="shared" ca="1" si="9"/>
        <v>1</v>
      </c>
      <c r="H151" s="3"/>
    </row>
    <row r="152" spans="1:8" ht="45" outlineLevel="2" x14ac:dyDescent="0.25">
      <c r="A152" s="14"/>
      <c r="B152" s="15" t="s">
        <v>153</v>
      </c>
      <c r="C152" s="16">
        <v>3496500</v>
      </c>
      <c r="D152" s="16">
        <v>3496500</v>
      </c>
      <c r="E152" s="16">
        <f t="shared" ca="1" si="8"/>
        <v>0</v>
      </c>
      <c r="F152" s="16">
        <v>3496500</v>
      </c>
      <c r="G152" s="17">
        <f t="shared" ca="1" si="9"/>
        <v>1</v>
      </c>
      <c r="H152" s="3"/>
    </row>
    <row r="153" spans="1:8" outlineLevel="1" x14ac:dyDescent="0.25">
      <c r="A1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53" s="11" t="s">
        <v>59</v>
      </c>
      <c r="C153" s="12">
        <v>35833500</v>
      </c>
      <c r="D153" s="12">
        <v>51861416.450000003</v>
      </c>
      <c r="E153" s="12">
        <f t="shared" ca="1" si="8"/>
        <v>16027916.450000003</v>
      </c>
      <c r="F153" s="12">
        <v>44141084.299999997</v>
      </c>
      <c r="G153" s="13">
        <f t="shared" ca="1" si="9"/>
        <v>0.85109999999999997</v>
      </c>
      <c r="H153" s="3"/>
    </row>
    <row r="154" spans="1:8" ht="45" outlineLevel="2" x14ac:dyDescent="0.25">
      <c r="A154" s="14"/>
      <c r="B154" s="15" t="s">
        <v>197</v>
      </c>
      <c r="C154" s="16">
        <v>15000000</v>
      </c>
      <c r="D154" s="16">
        <v>31411916.449999999</v>
      </c>
      <c r="E154" s="16">
        <f t="shared" ca="1" si="8"/>
        <v>16411916.449999999</v>
      </c>
      <c r="F154" s="16">
        <v>23691584.300000001</v>
      </c>
      <c r="G154" s="17">
        <f t="shared" ca="1" si="9"/>
        <v>0.75419999999999998</v>
      </c>
      <c r="H154" s="3"/>
    </row>
    <row r="155" spans="1:8" ht="45" outlineLevel="2" x14ac:dyDescent="0.25">
      <c r="A155" s="14"/>
      <c r="B155" s="15" t="s">
        <v>241</v>
      </c>
      <c r="C155" s="16">
        <v>1600000</v>
      </c>
      <c r="D155" s="16">
        <v>1216000</v>
      </c>
      <c r="E155" s="16">
        <f t="shared" ca="1" si="8"/>
        <v>-384000</v>
      </c>
      <c r="F155" s="16">
        <v>1216000</v>
      </c>
      <c r="G155" s="17">
        <f t="shared" ca="1" si="9"/>
        <v>1</v>
      </c>
      <c r="H155" s="3"/>
    </row>
    <row r="156" spans="1:8" ht="45" outlineLevel="2" x14ac:dyDescent="0.25">
      <c r="A156" s="14"/>
      <c r="B156" s="15" t="s">
        <v>242</v>
      </c>
      <c r="C156" s="16">
        <v>19233500</v>
      </c>
      <c r="D156" s="16">
        <v>19233500</v>
      </c>
      <c r="E156" s="16">
        <f t="shared" ca="1" si="8"/>
        <v>0</v>
      </c>
      <c r="F156" s="16">
        <v>19233500</v>
      </c>
      <c r="G156" s="17">
        <f t="shared" ca="1" si="9"/>
        <v>1</v>
      </c>
      <c r="H156" s="3"/>
    </row>
    <row r="157" spans="1:8" outlineLevel="1" x14ac:dyDescent="0.25">
      <c r="A1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157" s="11" t="s">
        <v>61</v>
      </c>
      <c r="C157" s="12">
        <v>3000000</v>
      </c>
      <c r="D157" s="12">
        <v>9668200</v>
      </c>
      <c r="E157" s="12">
        <f t="shared" ca="1" si="8"/>
        <v>6668200</v>
      </c>
      <c r="F157" s="12">
        <v>9668200</v>
      </c>
      <c r="G157" s="13">
        <f t="shared" ca="1" si="9"/>
        <v>1</v>
      </c>
      <c r="H157" s="3"/>
    </row>
    <row r="158" spans="1:8" ht="45" outlineLevel="2" x14ac:dyDescent="0.25">
      <c r="A158" s="14"/>
      <c r="B158" s="15" t="s">
        <v>157</v>
      </c>
      <c r="C158" s="16">
        <v>3000000</v>
      </c>
      <c r="D158" s="16">
        <v>4869300</v>
      </c>
      <c r="E158" s="16">
        <f t="shared" ca="1" si="8"/>
        <v>1869300</v>
      </c>
      <c r="F158" s="16">
        <v>4869300</v>
      </c>
      <c r="G158" s="17">
        <f t="shared" ca="1" si="9"/>
        <v>1</v>
      </c>
      <c r="H158" s="3"/>
    </row>
    <row r="159" spans="1:8" ht="45" outlineLevel="2" x14ac:dyDescent="0.25">
      <c r="A159" s="14"/>
      <c r="B159" s="15" t="s">
        <v>176</v>
      </c>
      <c r="C159" s="16">
        <v>0</v>
      </c>
      <c r="D159" s="16">
        <v>4798900</v>
      </c>
      <c r="E159" s="16">
        <f t="shared" ca="1" si="8"/>
        <v>4798900</v>
      </c>
      <c r="F159" s="16">
        <v>4798900</v>
      </c>
      <c r="G159" s="17">
        <f t="shared" ca="1" si="9"/>
        <v>1</v>
      </c>
      <c r="H159" s="3"/>
    </row>
    <row r="160" spans="1:8" ht="15" customHeight="1" x14ac:dyDescent="0.25">
      <c r="A160" s="55" t="s">
        <v>63</v>
      </c>
      <c r="B160" s="56"/>
      <c r="C160" s="18">
        <v>895884220.30999994</v>
      </c>
      <c r="D160" s="18">
        <v>1325634689.4200001</v>
      </c>
      <c r="E160" s="19">
        <f t="shared" ca="1" si="8"/>
        <v>429750469.11000013</v>
      </c>
      <c r="F160" s="19">
        <v>1224885282.55</v>
      </c>
      <c r="G160" s="20">
        <f t="shared" ca="1" si="9"/>
        <v>0.92400000000000004</v>
      </c>
      <c r="H160" s="3"/>
    </row>
  </sheetData>
  <mergeCells count="9">
    <mergeCell ref="A160:B160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24" sqref="B2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243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5916494.8499999996</v>
      </c>
      <c r="D9" s="12">
        <v>0</v>
      </c>
      <c r="E9" s="12">
        <f ca="1">INDIRECT("R[0]C[-1]", FALSE)-INDIRECT("R[0]C[-2]", FALSE)</f>
        <v>-5916494.8499999996</v>
      </c>
      <c r="F9" s="12">
        <v>0</v>
      </c>
      <c r="G9" s="13">
        <f ca="1">IF(INDIRECT("R[0]C[-3]", FALSE)=0,0,ROUND(INDIRECT("R[0]C[-1]", FALSE)/INDIRECT("R[0]C[-3]", FALSE),4))</f>
        <v>0</v>
      </c>
      <c r="H9" s="3"/>
    </row>
    <row r="10" spans="1:8" ht="30" outlineLevel="2" x14ac:dyDescent="0.25">
      <c r="A10" s="14"/>
      <c r="B10" s="15" t="s">
        <v>50</v>
      </c>
      <c r="C10" s="16">
        <v>5916494.8499999996</v>
      </c>
      <c r="D10" s="16">
        <v>0</v>
      </c>
      <c r="E10" s="16">
        <f ca="1">INDIRECT("R[0]C[-1]", FALSE)-INDIRECT("R[0]C[-2]", FALSE)</f>
        <v>-5916494.8499999996</v>
      </c>
      <c r="F10" s="16">
        <v>0</v>
      </c>
      <c r="G10" s="17">
        <f ca="1">IF(INDIRECT("R[0]C[-3]", FALSE)=0,0,ROUND(INDIRECT("R[0]C[-1]", FALSE)/INDIRECT("R[0]C[-3]", FALSE),4))</f>
        <v>0</v>
      </c>
      <c r="H10" s="3"/>
    </row>
    <row r="11" spans="1:8" ht="15" customHeight="1" x14ac:dyDescent="0.25">
      <c r="A11" s="55" t="s">
        <v>63</v>
      </c>
      <c r="B11" s="56"/>
      <c r="C11" s="18">
        <v>5916494.8499999996</v>
      </c>
      <c r="D11" s="18">
        <v>0</v>
      </c>
      <c r="E11" s="19">
        <f ca="1">INDIRECT("R[0]C[-1]", FALSE)-INDIRECT("R[0]C[-2]", FALSE)</f>
        <v>-5916494.8499999996</v>
      </c>
      <c r="F11" s="19">
        <v>0</v>
      </c>
      <c r="G11" s="20">
        <f ca="1">IF(INDIRECT("R[0]C[-3]", FALSE)=0,0,ROUND(INDIRECT("R[0]C[-1]", FALSE)/INDIRECT("R[0]C[-3]", FALSE),4))</f>
        <v>0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Normal="100" zoomScaleSheetLayoutView="100" workbookViewId="0">
      <selection activeCell="B12" sqref="B12: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244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/>
      <c r="C9" s="12">
        <v>4500000</v>
      </c>
      <c r="D9" s="12">
        <v>0</v>
      </c>
      <c r="E9" s="12">
        <f t="shared" ref="E9:E18" ca="1" si="0">INDIRECT("R[0]C[-1]", FALSE)-INDIRECT("R[0]C[-2]", FALSE)</f>
        <v>-4500000</v>
      </c>
      <c r="F9" s="12">
        <v>0</v>
      </c>
      <c r="G9" s="13">
        <f t="shared" ref="G9:G18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4"/>
      <c r="B10" s="15" t="s">
        <v>245</v>
      </c>
      <c r="C10" s="16">
        <v>4500000</v>
      </c>
      <c r="D10" s="16">
        <v>0</v>
      </c>
      <c r="E10" s="16">
        <f t="shared" ca="1" si="0"/>
        <v>-4500000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23</v>
      </c>
      <c r="C11" s="12">
        <v>0</v>
      </c>
      <c r="D11" s="12">
        <v>1500000</v>
      </c>
      <c r="E11" s="12">
        <f t="shared" ca="1" si="0"/>
        <v>1500000</v>
      </c>
      <c r="F11" s="12">
        <v>1500000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188</v>
      </c>
      <c r="C12" s="16">
        <v>0</v>
      </c>
      <c r="D12" s="16">
        <v>1500000</v>
      </c>
      <c r="E12" s="16">
        <f t="shared" ca="1" si="0"/>
        <v>1500000</v>
      </c>
      <c r="F12" s="16">
        <v>1500000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69</v>
      </c>
      <c r="C13" s="12">
        <v>0</v>
      </c>
      <c r="D13" s="12">
        <v>2118426</v>
      </c>
      <c r="E13" s="12">
        <f t="shared" ca="1" si="0"/>
        <v>2118426</v>
      </c>
      <c r="F13" s="12">
        <v>2118426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227</v>
      </c>
      <c r="C14" s="16">
        <v>0</v>
      </c>
      <c r="D14" s="16">
        <v>1387934</v>
      </c>
      <c r="E14" s="16">
        <f t="shared" ca="1" si="0"/>
        <v>1387934</v>
      </c>
      <c r="F14" s="16">
        <v>1387934</v>
      </c>
      <c r="G14" s="17">
        <f t="shared" ca="1" si="1"/>
        <v>1</v>
      </c>
      <c r="H14" s="3"/>
    </row>
    <row r="15" spans="1:8" ht="45" outlineLevel="2" x14ac:dyDescent="0.25">
      <c r="A15" s="14"/>
      <c r="B15" s="15" t="s">
        <v>229</v>
      </c>
      <c r="C15" s="16">
        <v>0</v>
      </c>
      <c r="D15" s="16">
        <v>730492</v>
      </c>
      <c r="E15" s="16">
        <f t="shared" ca="1" si="0"/>
        <v>730492</v>
      </c>
      <c r="F15" s="16">
        <v>730492</v>
      </c>
      <c r="G15" s="17">
        <f t="shared" ca="1" si="1"/>
        <v>1</v>
      </c>
      <c r="H15" s="3"/>
    </row>
    <row r="16" spans="1:8" outlineLevel="1" x14ac:dyDescent="0.25">
      <c r="A1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11" t="s">
        <v>51</v>
      </c>
      <c r="C16" s="12">
        <v>0</v>
      </c>
      <c r="D16" s="12">
        <v>881574</v>
      </c>
      <c r="E16" s="12">
        <f t="shared" ca="1" si="0"/>
        <v>881574</v>
      </c>
      <c r="F16" s="12">
        <v>881574</v>
      </c>
      <c r="G16" s="13">
        <f t="shared" ca="1" si="1"/>
        <v>1</v>
      </c>
      <c r="H16" s="3"/>
    </row>
    <row r="17" spans="1:8" ht="45" outlineLevel="2" x14ac:dyDescent="0.25">
      <c r="A17" s="14"/>
      <c r="B17" s="15" t="s">
        <v>171</v>
      </c>
      <c r="C17" s="16">
        <v>0</v>
      </c>
      <c r="D17" s="16">
        <v>881574</v>
      </c>
      <c r="E17" s="16">
        <f t="shared" ca="1" si="0"/>
        <v>881574</v>
      </c>
      <c r="F17" s="16">
        <v>881574</v>
      </c>
      <c r="G17" s="17">
        <f t="shared" ca="1" si="1"/>
        <v>1</v>
      </c>
      <c r="H17" s="3"/>
    </row>
    <row r="18" spans="1:8" ht="15" customHeight="1" x14ac:dyDescent="0.25">
      <c r="A18" s="55" t="s">
        <v>63</v>
      </c>
      <c r="B18" s="56"/>
      <c r="C18" s="18">
        <v>4500000</v>
      </c>
      <c r="D18" s="18">
        <v>4500000</v>
      </c>
      <c r="E18" s="19">
        <f t="shared" ca="1" si="0"/>
        <v>0</v>
      </c>
      <c r="F18" s="19">
        <v>4500000</v>
      </c>
      <c r="G18" s="20">
        <f t="shared" ca="1" si="1"/>
        <v>1</v>
      </c>
      <c r="H18" s="3"/>
    </row>
  </sheetData>
  <mergeCells count="9">
    <mergeCell ref="A18:B18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23" sqref="B2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246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100000000</v>
      </c>
      <c r="D9" s="12">
        <v>316449642.63</v>
      </c>
      <c r="E9" s="12">
        <f ca="1">INDIRECT("R[0]C[-1]", FALSE)-INDIRECT("R[0]C[-2]", FALSE)</f>
        <v>216449642.63</v>
      </c>
      <c r="F9" s="12">
        <v>294841614.50999999</v>
      </c>
      <c r="G9" s="13">
        <f ca="1">IF(INDIRECT("R[0]C[-3]", FALSE)=0,0,ROUND(INDIRECT("R[0]C[-1]", FALSE)/INDIRECT("R[0]C[-3]", FALSE),4))</f>
        <v>0.93169999999999997</v>
      </c>
      <c r="H9" s="3"/>
    </row>
    <row r="10" spans="1:8" ht="30" outlineLevel="2" x14ac:dyDescent="0.25">
      <c r="A10" s="14"/>
      <c r="B10" s="15" t="s">
        <v>50</v>
      </c>
      <c r="C10" s="16">
        <v>100000000</v>
      </c>
      <c r="D10" s="16">
        <v>316449642.63</v>
      </c>
      <c r="E10" s="16">
        <f ca="1">INDIRECT("R[0]C[-1]", FALSE)-INDIRECT("R[0]C[-2]", FALSE)</f>
        <v>216449642.63</v>
      </c>
      <c r="F10" s="16">
        <v>294841614.50999999</v>
      </c>
      <c r="G10" s="17">
        <f ca="1">IF(INDIRECT("R[0]C[-3]", FALSE)=0,0,ROUND(INDIRECT("R[0]C[-1]", FALSE)/INDIRECT("R[0]C[-3]", FALSE),4))</f>
        <v>0.93169999999999997</v>
      </c>
      <c r="H10" s="3"/>
    </row>
    <row r="11" spans="1:8" ht="15" customHeight="1" x14ac:dyDescent="0.25">
      <c r="A11" s="55" t="s">
        <v>63</v>
      </c>
      <c r="B11" s="56"/>
      <c r="C11" s="18">
        <v>100000000</v>
      </c>
      <c r="D11" s="18">
        <v>316449642.63</v>
      </c>
      <c r="E11" s="19">
        <f ca="1">INDIRECT("R[0]C[-1]", FALSE)-INDIRECT("R[0]C[-2]", FALSE)</f>
        <v>216449642.63</v>
      </c>
      <c r="F11" s="19">
        <v>294841614.50999999</v>
      </c>
      <c r="G11" s="20">
        <f ca="1">IF(INDIRECT("R[0]C[-3]", FALSE)=0,0,ROUND(INDIRECT("R[0]C[-1]", FALSE)/INDIRECT("R[0]C[-3]", FALSE),4))</f>
        <v>0.93169999999999997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opLeftCell="A25" zoomScaleNormal="100" zoomScaleSheetLayoutView="100" workbookViewId="0">
      <selection activeCell="B17" sqref="B17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71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25</v>
      </c>
      <c r="C9" s="12">
        <v>10769155</v>
      </c>
      <c r="D9" s="12">
        <v>10769155</v>
      </c>
      <c r="E9" s="12">
        <f t="shared" ref="E9:E29" ca="1" si="0">INDIRECT("R[0]C[-1]", FALSE)-INDIRECT("R[0]C[-2]", FALSE)</f>
        <v>0</v>
      </c>
      <c r="F9" s="12">
        <v>10769155</v>
      </c>
      <c r="G9" s="13">
        <f t="shared" ref="G9:G29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26</v>
      </c>
      <c r="C10" s="16">
        <v>10769155</v>
      </c>
      <c r="D10" s="16">
        <v>10769155</v>
      </c>
      <c r="E10" s="16">
        <f t="shared" ca="1" si="0"/>
        <v>0</v>
      </c>
      <c r="F10" s="16">
        <v>10769155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27</v>
      </c>
      <c r="C11" s="12">
        <v>0</v>
      </c>
      <c r="D11" s="12">
        <v>1227810</v>
      </c>
      <c r="E11" s="12">
        <f t="shared" ca="1" si="0"/>
        <v>1227810</v>
      </c>
      <c r="F11" s="12">
        <v>1227810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28</v>
      </c>
      <c r="C12" s="16">
        <v>0</v>
      </c>
      <c r="D12" s="16">
        <v>1227810</v>
      </c>
      <c r="E12" s="16">
        <f t="shared" ca="1" si="0"/>
        <v>1227810</v>
      </c>
      <c r="F12" s="16">
        <v>1227810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33</v>
      </c>
      <c r="C13" s="12">
        <v>0</v>
      </c>
      <c r="D13" s="12">
        <v>608900</v>
      </c>
      <c r="E13" s="12">
        <f t="shared" ca="1" si="0"/>
        <v>608900</v>
      </c>
      <c r="F13" s="12">
        <v>608900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34</v>
      </c>
      <c r="C14" s="16">
        <v>0</v>
      </c>
      <c r="D14" s="16">
        <v>608900</v>
      </c>
      <c r="E14" s="16">
        <f t="shared" ca="1" si="0"/>
        <v>608900</v>
      </c>
      <c r="F14" s="16">
        <v>608900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39</v>
      </c>
      <c r="C15" s="12">
        <v>9753132</v>
      </c>
      <c r="D15" s="12">
        <v>9753132</v>
      </c>
      <c r="E15" s="12">
        <f t="shared" ca="1" si="0"/>
        <v>0</v>
      </c>
      <c r="F15" s="12">
        <v>9753132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40</v>
      </c>
      <c r="C16" s="16">
        <v>9753132</v>
      </c>
      <c r="D16" s="16">
        <v>9753132</v>
      </c>
      <c r="E16" s="16">
        <f t="shared" ca="1" si="0"/>
        <v>0</v>
      </c>
      <c r="F16" s="16">
        <v>9753132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41</v>
      </c>
      <c r="C17" s="12">
        <v>0</v>
      </c>
      <c r="D17" s="12">
        <v>0</v>
      </c>
      <c r="E17" s="12">
        <f t="shared" ca="1" si="0"/>
        <v>0</v>
      </c>
      <c r="F17" s="12">
        <v>0</v>
      </c>
      <c r="G17" s="13">
        <f t="shared" ca="1" si="1"/>
        <v>0</v>
      </c>
      <c r="H17" s="3"/>
    </row>
    <row r="18" spans="1:8" ht="45" outlineLevel="2" x14ac:dyDescent="0.25">
      <c r="A18" s="14"/>
      <c r="B18" s="15" t="s">
        <v>42</v>
      </c>
      <c r="C18" s="16">
        <v>0</v>
      </c>
      <c r="D18" s="16">
        <v>0</v>
      </c>
      <c r="E18" s="16">
        <f t="shared" ca="1" si="0"/>
        <v>0</v>
      </c>
      <c r="F18" s="16">
        <v>0</v>
      </c>
      <c r="G18" s="17">
        <f t="shared" ca="1" si="1"/>
        <v>0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69</v>
      </c>
      <c r="C19" s="12">
        <v>0</v>
      </c>
      <c r="D19" s="12">
        <v>823870</v>
      </c>
      <c r="E19" s="12">
        <f t="shared" ca="1" si="0"/>
        <v>823870</v>
      </c>
      <c r="F19" s="12">
        <v>823870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70</v>
      </c>
      <c r="C20" s="16">
        <v>0</v>
      </c>
      <c r="D20" s="16">
        <v>823870</v>
      </c>
      <c r="E20" s="16">
        <f t="shared" ca="1" si="0"/>
        <v>823870</v>
      </c>
      <c r="F20" s="16">
        <v>823870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47</v>
      </c>
      <c r="C21" s="12">
        <v>0</v>
      </c>
      <c r="D21" s="12">
        <v>1017520</v>
      </c>
      <c r="E21" s="12">
        <f t="shared" ca="1" si="0"/>
        <v>1017520</v>
      </c>
      <c r="F21" s="12">
        <v>1017520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48</v>
      </c>
      <c r="C22" s="16">
        <v>0</v>
      </c>
      <c r="D22" s="16">
        <v>1017520</v>
      </c>
      <c r="E22" s="16">
        <f t="shared" ca="1" si="0"/>
        <v>1017520</v>
      </c>
      <c r="F22" s="16">
        <v>1017520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53</v>
      </c>
      <c r="C23" s="12">
        <v>9593253</v>
      </c>
      <c r="D23" s="12">
        <v>9593253</v>
      </c>
      <c r="E23" s="12">
        <f t="shared" ca="1" si="0"/>
        <v>0</v>
      </c>
      <c r="F23" s="12">
        <v>9593253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54</v>
      </c>
      <c r="C24" s="16">
        <v>9593253</v>
      </c>
      <c r="D24" s="16">
        <v>9593253</v>
      </c>
      <c r="E24" s="16">
        <f t="shared" ca="1" si="0"/>
        <v>0</v>
      </c>
      <c r="F24" s="16">
        <v>9593253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57</v>
      </c>
      <c r="C25" s="12">
        <v>0</v>
      </c>
      <c r="D25" s="12">
        <v>1954040</v>
      </c>
      <c r="E25" s="12">
        <f t="shared" ca="1" si="0"/>
        <v>1954040</v>
      </c>
      <c r="F25" s="12">
        <v>1954040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58</v>
      </c>
      <c r="C26" s="16">
        <v>0</v>
      </c>
      <c r="D26" s="16">
        <v>1954040</v>
      </c>
      <c r="E26" s="16">
        <f t="shared" ca="1" si="0"/>
        <v>1954040</v>
      </c>
      <c r="F26" s="16">
        <v>1954040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59</v>
      </c>
      <c r="C27" s="12">
        <v>0</v>
      </c>
      <c r="D27" s="12">
        <v>2664620</v>
      </c>
      <c r="E27" s="12">
        <f t="shared" ca="1" si="0"/>
        <v>2664620</v>
      </c>
      <c r="F27" s="12">
        <v>2664620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60</v>
      </c>
      <c r="C28" s="16">
        <v>0</v>
      </c>
      <c r="D28" s="16">
        <v>2664620</v>
      </c>
      <c r="E28" s="16">
        <f t="shared" ca="1" si="0"/>
        <v>2664620</v>
      </c>
      <c r="F28" s="16">
        <v>2664620</v>
      </c>
      <c r="G28" s="17">
        <f t="shared" ca="1" si="1"/>
        <v>1</v>
      </c>
      <c r="H28" s="3"/>
    </row>
    <row r="29" spans="1:8" ht="15" customHeight="1" x14ac:dyDescent="0.25">
      <c r="A29" s="55" t="s">
        <v>63</v>
      </c>
      <c r="B29" s="56"/>
      <c r="C29" s="18">
        <v>30115540</v>
      </c>
      <c r="D29" s="18">
        <v>38412300</v>
      </c>
      <c r="E29" s="19">
        <f t="shared" ca="1" si="0"/>
        <v>8296760</v>
      </c>
      <c r="F29" s="19">
        <v>38412300</v>
      </c>
      <c r="G29" s="20">
        <f t="shared" ca="1" si="1"/>
        <v>1</v>
      </c>
      <c r="H29" s="3"/>
    </row>
  </sheetData>
  <mergeCells count="9">
    <mergeCell ref="A29:B29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247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182646974.18000001</v>
      </c>
      <c r="D9" s="12">
        <v>167292805.94</v>
      </c>
      <c r="E9" s="12">
        <f t="shared" ref="E9:E17" ca="1" si="0">INDIRECT("R[0]C[-1]", FALSE)-INDIRECT("R[0]C[-2]", FALSE)</f>
        <v>-15354168.24000001</v>
      </c>
      <c r="F9" s="12">
        <v>167292305.94</v>
      </c>
      <c r="G9" s="13">
        <f t="shared" ref="G9:G17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50</v>
      </c>
      <c r="C10" s="16">
        <v>182646974.18000001</v>
      </c>
      <c r="D10" s="16">
        <v>167292805.94</v>
      </c>
      <c r="E10" s="16">
        <f t="shared" ca="1" si="0"/>
        <v>-15354168.24000001</v>
      </c>
      <c r="F10" s="16">
        <v>167292305.94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51</v>
      </c>
      <c r="C11" s="12">
        <v>17416379.48</v>
      </c>
      <c r="D11" s="12">
        <v>59469893.390000001</v>
      </c>
      <c r="E11" s="12">
        <f t="shared" ca="1" si="0"/>
        <v>42053513.909999996</v>
      </c>
      <c r="F11" s="12">
        <v>59469893.390000001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183</v>
      </c>
      <c r="C12" s="16">
        <v>17416379.48</v>
      </c>
      <c r="D12" s="16">
        <v>59469893.390000001</v>
      </c>
      <c r="E12" s="16">
        <f t="shared" ca="1" si="0"/>
        <v>42053513.909999996</v>
      </c>
      <c r="F12" s="16">
        <v>59469893.390000001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53</v>
      </c>
      <c r="C13" s="12">
        <v>4834012.4800000004</v>
      </c>
      <c r="D13" s="12">
        <v>10296153.98</v>
      </c>
      <c r="E13" s="12">
        <f t="shared" ca="1" si="0"/>
        <v>5462141.5</v>
      </c>
      <c r="F13" s="12">
        <v>10296153.98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184</v>
      </c>
      <c r="C14" s="16">
        <v>4834012.4800000004</v>
      </c>
      <c r="D14" s="16">
        <v>10296153.98</v>
      </c>
      <c r="E14" s="16">
        <f t="shared" ca="1" si="0"/>
        <v>5462141.5</v>
      </c>
      <c r="F14" s="16">
        <v>10296153.98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61</v>
      </c>
      <c r="C15" s="12">
        <v>35136310.079999998</v>
      </c>
      <c r="D15" s="12">
        <v>35177834.740000002</v>
      </c>
      <c r="E15" s="12">
        <f t="shared" ca="1" si="0"/>
        <v>41524.660000003874</v>
      </c>
      <c r="F15" s="12">
        <v>30025646.32</v>
      </c>
      <c r="G15" s="13">
        <f t="shared" ca="1" si="1"/>
        <v>0.85350000000000004</v>
      </c>
      <c r="H15" s="3"/>
    </row>
    <row r="16" spans="1:8" ht="45" outlineLevel="2" x14ac:dyDescent="0.25">
      <c r="A16" s="14"/>
      <c r="B16" s="15" t="s">
        <v>77</v>
      </c>
      <c r="C16" s="16">
        <v>35136310.079999998</v>
      </c>
      <c r="D16" s="16">
        <v>35177834.740000002</v>
      </c>
      <c r="E16" s="16">
        <f t="shared" ca="1" si="0"/>
        <v>41524.660000003874</v>
      </c>
      <c r="F16" s="16">
        <v>30025646.32</v>
      </c>
      <c r="G16" s="17">
        <f t="shared" ca="1" si="1"/>
        <v>0.85350000000000004</v>
      </c>
      <c r="H16" s="3"/>
    </row>
    <row r="17" spans="1:8" ht="15" customHeight="1" x14ac:dyDescent="0.25">
      <c r="A17" s="55" t="s">
        <v>63</v>
      </c>
      <c r="B17" s="56"/>
      <c r="C17" s="18">
        <v>240033676.22</v>
      </c>
      <c r="D17" s="18">
        <v>272236688.05000001</v>
      </c>
      <c r="E17" s="19">
        <f t="shared" ca="1" si="0"/>
        <v>32203011.830000013</v>
      </c>
      <c r="F17" s="19">
        <v>267083999.63</v>
      </c>
      <c r="G17" s="20">
        <f t="shared" ca="1" si="1"/>
        <v>0.98109999999999997</v>
      </c>
      <c r="H17" s="3"/>
    </row>
  </sheetData>
  <mergeCells count="9">
    <mergeCell ref="A17:B17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zoomScaleSheetLayoutView="100" workbookViewId="0">
      <selection activeCell="B16" sqref="B16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248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446959472.58999997</v>
      </c>
      <c r="D9" s="12">
        <v>369732300.24000001</v>
      </c>
      <c r="E9" s="12">
        <f t="shared" ref="E9:E17" ca="1" si="0">INDIRECT("R[0]C[-1]", FALSE)-INDIRECT("R[0]C[-2]", FALSE)</f>
        <v>-77227172.349999964</v>
      </c>
      <c r="F9" s="12">
        <v>363306835.95999998</v>
      </c>
      <c r="G9" s="13">
        <f t="shared" ref="G9:G17" ca="1" si="1">IF(INDIRECT("R[0]C[-3]", FALSE)=0,0,ROUND(INDIRECT("R[0]C[-1]", FALSE)/INDIRECT("R[0]C[-3]", FALSE),4))</f>
        <v>0.98260000000000003</v>
      </c>
      <c r="H9" s="3"/>
    </row>
    <row r="10" spans="1:8" ht="30" outlineLevel="2" x14ac:dyDescent="0.25">
      <c r="A10" s="14"/>
      <c r="B10" s="15" t="s">
        <v>50</v>
      </c>
      <c r="C10" s="16">
        <v>446959472.58999997</v>
      </c>
      <c r="D10" s="16">
        <v>369732300.24000001</v>
      </c>
      <c r="E10" s="16">
        <f t="shared" ca="1" si="0"/>
        <v>-77227172.349999964</v>
      </c>
      <c r="F10" s="16">
        <v>363306835.95999998</v>
      </c>
      <c r="G10" s="17">
        <f t="shared" ca="1" si="1"/>
        <v>0.98260000000000003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51</v>
      </c>
      <c r="C11" s="12">
        <v>24132726.579999998</v>
      </c>
      <c r="D11" s="12">
        <v>24132726.579999998</v>
      </c>
      <c r="E11" s="12">
        <f t="shared" ca="1" si="0"/>
        <v>0</v>
      </c>
      <c r="F11" s="12">
        <v>22378151.109999999</v>
      </c>
      <c r="G11" s="13">
        <f t="shared" ca="1" si="1"/>
        <v>0.92730000000000001</v>
      </c>
      <c r="H11" s="3"/>
    </row>
    <row r="12" spans="1:8" ht="45" outlineLevel="2" x14ac:dyDescent="0.25">
      <c r="A12" s="14"/>
      <c r="B12" s="15" t="s">
        <v>183</v>
      </c>
      <c r="C12" s="16">
        <v>24132726.579999998</v>
      </c>
      <c r="D12" s="16">
        <v>24132726.579999998</v>
      </c>
      <c r="E12" s="16">
        <f t="shared" ca="1" si="0"/>
        <v>0</v>
      </c>
      <c r="F12" s="16">
        <v>22378151.109999999</v>
      </c>
      <c r="G12" s="17">
        <f t="shared" ca="1" si="1"/>
        <v>0.92730000000000001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53</v>
      </c>
      <c r="C13" s="12">
        <v>3139300.83</v>
      </c>
      <c r="D13" s="12">
        <v>8593934.1799999997</v>
      </c>
      <c r="E13" s="12">
        <f t="shared" ca="1" si="0"/>
        <v>5454633.3499999996</v>
      </c>
      <c r="F13" s="12">
        <v>8593934.1799999997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184</v>
      </c>
      <c r="C14" s="16">
        <v>3139300.83</v>
      </c>
      <c r="D14" s="16">
        <v>8593934.1799999997</v>
      </c>
      <c r="E14" s="16">
        <f t="shared" ca="1" si="0"/>
        <v>5454633.3499999996</v>
      </c>
      <c r="F14" s="16">
        <v>8593934.1799999997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61</v>
      </c>
      <c r="C15" s="12">
        <v>16000000</v>
      </c>
      <c r="D15" s="12">
        <v>5000000</v>
      </c>
      <c r="E15" s="12">
        <f t="shared" ca="1" si="0"/>
        <v>-11000000</v>
      </c>
      <c r="F15" s="12">
        <v>4032987.27</v>
      </c>
      <c r="G15" s="13">
        <f t="shared" ca="1" si="1"/>
        <v>0.80659999999999998</v>
      </c>
      <c r="H15" s="3"/>
    </row>
    <row r="16" spans="1:8" ht="45" outlineLevel="2" x14ac:dyDescent="0.25">
      <c r="A16" s="14"/>
      <c r="B16" s="15" t="s">
        <v>77</v>
      </c>
      <c r="C16" s="16">
        <v>16000000</v>
      </c>
      <c r="D16" s="16">
        <v>5000000</v>
      </c>
      <c r="E16" s="16">
        <f t="shared" ca="1" si="0"/>
        <v>-11000000</v>
      </c>
      <c r="F16" s="16">
        <v>4032987.27</v>
      </c>
      <c r="G16" s="17">
        <f t="shared" ca="1" si="1"/>
        <v>0.80659999999999998</v>
      </c>
      <c r="H16" s="3"/>
    </row>
    <row r="17" spans="1:8" ht="15" customHeight="1" x14ac:dyDescent="0.25">
      <c r="A17" s="55" t="s">
        <v>63</v>
      </c>
      <c r="B17" s="56"/>
      <c r="C17" s="18">
        <v>490231500</v>
      </c>
      <c r="D17" s="18">
        <v>407458961</v>
      </c>
      <c r="E17" s="19">
        <f t="shared" ca="1" si="0"/>
        <v>-82772539</v>
      </c>
      <c r="F17" s="19">
        <v>398311908.51999998</v>
      </c>
      <c r="G17" s="20">
        <f t="shared" ca="1" si="1"/>
        <v>0.97760000000000002</v>
      </c>
      <c r="H17" s="3"/>
    </row>
  </sheetData>
  <mergeCells count="9">
    <mergeCell ref="A17:B17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5"/>
  <sheetViews>
    <sheetView topLeftCell="A114" zoomScaleNormal="100" zoomScaleSheetLayoutView="100" workbookViewId="0">
      <selection activeCell="B13" sqref="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249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0</v>
      </c>
      <c r="D9" s="12">
        <v>33377000</v>
      </c>
      <c r="E9" s="12">
        <f t="shared" ref="E9:E40" ca="1" si="0">INDIRECT("R[0]C[-1]", FALSE)-INDIRECT("R[0]C[-2]", FALSE)</f>
        <v>33377000</v>
      </c>
      <c r="F9" s="12">
        <v>32587314.91</v>
      </c>
      <c r="G9" s="13">
        <f t="shared" ref="G9:G40" ca="1" si="1">IF(INDIRECT("R[0]C[-3]", FALSE)=0,0,ROUND(INDIRECT("R[0]C[-1]", FALSE)/INDIRECT("R[0]C[-3]", FALSE),4))</f>
        <v>0.97629999999999995</v>
      </c>
      <c r="H9" s="3"/>
    </row>
    <row r="10" spans="1:8" ht="30" outlineLevel="2" x14ac:dyDescent="0.25">
      <c r="A10" s="14"/>
      <c r="B10" s="15" t="s">
        <v>121</v>
      </c>
      <c r="C10" s="16">
        <v>0</v>
      </c>
      <c r="D10" s="16">
        <v>0</v>
      </c>
      <c r="E10" s="16">
        <f t="shared" ca="1" si="0"/>
        <v>0</v>
      </c>
      <c r="F10" s="16">
        <v>0</v>
      </c>
      <c r="G10" s="17">
        <f t="shared" ca="1" si="1"/>
        <v>0</v>
      </c>
      <c r="H10" s="3"/>
    </row>
    <row r="11" spans="1:8" ht="30" outlineLevel="2" x14ac:dyDescent="0.25">
      <c r="A11" s="14"/>
      <c r="B11" s="15" t="s">
        <v>162</v>
      </c>
      <c r="C11" s="16">
        <v>0</v>
      </c>
      <c r="D11" s="16">
        <v>0</v>
      </c>
      <c r="E11" s="16">
        <f t="shared" ca="1" si="0"/>
        <v>0</v>
      </c>
      <c r="F11" s="16">
        <v>0</v>
      </c>
      <c r="G11" s="17">
        <f t="shared" ca="1" si="1"/>
        <v>0</v>
      </c>
      <c r="H11" s="3"/>
    </row>
    <row r="12" spans="1:8" ht="30" outlineLevel="2" x14ac:dyDescent="0.25">
      <c r="A12" s="14"/>
      <c r="B12" s="15" t="s">
        <v>121</v>
      </c>
      <c r="C12" s="16">
        <v>0</v>
      </c>
      <c r="D12" s="16">
        <v>2766000</v>
      </c>
      <c r="E12" s="16">
        <f t="shared" ca="1" si="0"/>
        <v>2766000</v>
      </c>
      <c r="F12" s="16">
        <v>2766000</v>
      </c>
      <c r="G12" s="17">
        <f t="shared" ca="1" si="1"/>
        <v>1</v>
      </c>
      <c r="H12" s="3"/>
    </row>
    <row r="13" spans="1:8" ht="30" outlineLevel="2" x14ac:dyDescent="0.25">
      <c r="A13" s="14"/>
      <c r="B13" s="15" t="s">
        <v>162</v>
      </c>
      <c r="C13" s="16">
        <v>0</v>
      </c>
      <c r="D13" s="16">
        <v>7066000</v>
      </c>
      <c r="E13" s="16">
        <f t="shared" ca="1" si="0"/>
        <v>7066000</v>
      </c>
      <c r="F13" s="16">
        <v>6276405</v>
      </c>
      <c r="G13" s="17">
        <f t="shared" ca="1" si="1"/>
        <v>0.88829999999999998</v>
      </c>
      <c r="H13" s="3"/>
    </row>
    <row r="14" spans="1:8" ht="45" outlineLevel="2" x14ac:dyDescent="0.25">
      <c r="A14" s="14"/>
      <c r="B14" s="15" t="s">
        <v>120</v>
      </c>
      <c r="C14" s="16">
        <v>0</v>
      </c>
      <c r="D14" s="16">
        <v>0</v>
      </c>
      <c r="E14" s="16">
        <f t="shared" ca="1" si="0"/>
        <v>0</v>
      </c>
      <c r="F14" s="16">
        <v>0</v>
      </c>
      <c r="G14" s="17">
        <f t="shared" ca="1" si="1"/>
        <v>0</v>
      </c>
      <c r="H14" s="3"/>
    </row>
    <row r="15" spans="1:8" ht="30" outlineLevel="2" x14ac:dyDescent="0.25">
      <c r="A15" s="14"/>
      <c r="B15" s="15" t="s">
        <v>162</v>
      </c>
      <c r="C15" s="16">
        <v>0</v>
      </c>
      <c r="D15" s="16">
        <v>0</v>
      </c>
      <c r="E15" s="16">
        <f t="shared" ca="1" si="0"/>
        <v>0</v>
      </c>
      <c r="F15" s="16">
        <v>0</v>
      </c>
      <c r="G15" s="17">
        <f t="shared" ca="1" si="1"/>
        <v>0</v>
      </c>
      <c r="H15" s="3"/>
    </row>
    <row r="16" spans="1:8" ht="45" outlineLevel="2" x14ac:dyDescent="0.25">
      <c r="A16" s="14"/>
      <c r="B16" s="15" t="s">
        <v>120</v>
      </c>
      <c r="C16" s="16">
        <v>0</v>
      </c>
      <c r="D16" s="16">
        <v>23545000</v>
      </c>
      <c r="E16" s="16">
        <f t="shared" ca="1" si="0"/>
        <v>23545000</v>
      </c>
      <c r="F16" s="16">
        <v>23544909.91</v>
      </c>
      <c r="G16" s="17">
        <f t="shared" ca="1" si="1"/>
        <v>1</v>
      </c>
      <c r="H16" s="3"/>
    </row>
    <row r="17" spans="1:8" ht="30" outlineLevel="2" x14ac:dyDescent="0.25">
      <c r="A17" s="14"/>
      <c r="B17" s="15" t="s">
        <v>121</v>
      </c>
      <c r="C17" s="16">
        <v>0</v>
      </c>
      <c r="D17" s="16">
        <v>0</v>
      </c>
      <c r="E17" s="16">
        <f t="shared" ca="1" si="0"/>
        <v>0</v>
      </c>
      <c r="F17" s="16">
        <v>0</v>
      </c>
      <c r="G17" s="17">
        <f t="shared" ca="1" si="1"/>
        <v>0</v>
      </c>
      <c r="H17" s="3"/>
    </row>
    <row r="18" spans="1:8" ht="45" outlineLevel="2" x14ac:dyDescent="0.25">
      <c r="A18" s="14"/>
      <c r="B18" s="15" t="s">
        <v>120</v>
      </c>
      <c r="C18" s="16">
        <v>0</v>
      </c>
      <c r="D18" s="16">
        <v>0</v>
      </c>
      <c r="E18" s="16">
        <f t="shared" ca="1" si="0"/>
        <v>0</v>
      </c>
      <c r="F18" s="16">
        <v>0</v>
      </c>
      <c r="G18" s="17">
        <f t="shared" ca="1" si="1"/>
        <v>0</v>
      </c>
      <c r="H18" s="3"/>
    </row>
    <row r="19" spans="1:8" ht="30" outlineLevel="2" x14ac:dyDescent="0.25">
      <c r="A19" s="14"/>
      <c r="B19" s="15" t="s">
        <v>121</v>
      </c>
      <c r="C19" s="16">
        <v>0</v>
      </c>
      <c r="D19" s="16">
        <v>0</v>
      </c>
      <c r="E19" s="16">
        <f t="shared" ca="1" si="0"/>
        <v>0</v>
      </c>
      <c r="F19" s="16">
        <v>0</v>
      </c>
      <c r="G19" s="17">
        <f t="shared" ca="1" si="1"/>
        <v>0</v>
      </c>
      <c r="H19" s="3"/>
    </row>
    <row r="20" spans="1:8" ht="30" outlineLevel="2" x14ac:dyDescent="0.25">
      <c r="A20" s="14"/>
      <c r="B20" s="15" t="s">
        <v>162</v>
      </c>
      <c r="C20" s="16">
        <v>0</v>
      </c>
      <c r="D20" s="16">
        <v>0</v>
      </c>
      <c r="E20" s="16">
        <f t="shared" ca="1" si="0"/>
        <v>0</v>
      </c>
      <c r="F20" s="16">
        <v>0</v>
      </c>
      <c r="G20" s="17">
        <f t="shared" ca="1" si="1"/>
        <v>0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21" s="11" t="s">
        <v>23</v>
      </c>
      <c r="C21" s="12">
        <v>0</v>
      </c>
      <c r="D21" s="12">
        <v>2766000</v>
      </c>
      <c r="E21" s="12">
        <f t="shared" ca="1" si="0"/>
        <v>2766000</v>
      </c>
      <c r="F21" s="12">
        <v>2309719</v>
      </c>
      <c r="G21" s="13">
        <f t="shared" ca="1" si="1"/>
        <v>0.83499999999999996</v>
      </c>
      <c r="H21" s="3"/>
    </row>
    <row r="22" spans="1:8" ht="45" outlineLevel="2" x14ac:dyDescent="0.25">
      <c r="A22" s="14"/>
      <c r="B22" s="15" t="s">
        <v>188</v>
      </c>
      <c r="C22" s="16">
        <v>0</v>
      </c>
      <c r="D22" s="16">
        <v>2766000</v>
      </c>
      <c r="E22" s="16">
        <f t="shared" ca="1" si="0"/>
        <v>2766000</v>
      </c>
      <c r="F22" s="16">
        <v>2309719</v>
      </c>
      <c r="G22" s="17">
        <f t="shared" ca="1" si="1"/>
        <v>0.83499999999999996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3" s="11" t="s">
        <v>27</v>
      </c>
      <c r="C23" s="12">
        <v>0</v>
      </c>
      <c r="D23" s="12">
        <v>0</v>
      </c>
      <c r="E23" s="12">
        <f t="shared" ca="1" si="0"/>
        <v>0</v>
      </c>
      <c r="F23" s="12">
        <v>0</v>
      </c>
      <c r="G23" s="13">
        <f t="shared" ca="1" si="1"/>
        <v>0</v>
      </c>
      <c r="H23" s="3"/>
    </row>
    <row r="24" spans="1:8" ht="45" outlineLevel="2" x14ac:dyDescent="0.25">
      <c r="A24" s="14"/>
      <c r="B24" s="15" t="s">
        <v>202</v>
      </c>
      <c r="C24" s="16">
        <v>0</v>
      </c>
      <c r="D24" s="16">
        <v>0</v>
      </c>
      <c r="E24" s="16">
        <f t="shared" ca="1" si="0"/>
        <v>0</v>
      </c>
      <c r="F24" s="16">
        <v>0</v>
      </c>
      <c r="G24" s="17">
        <f t="shared" ca="1" si="1"/>
        <v>0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5" s="11" t="s">
        <v>33</v>
      </c>
      <c r="C25" s="12">
        <v>0</v>
      </c>
      <c r="D25" s="12">
        <v>4190000</v>
      </c>
      <c r="E25" s="12">
        <f t="shared" ca="1" si="0"/>
        <v>4190000</v>
      </c>
      <c r="F25" s="12">
        <v>2019000</v>
      </c>
      <c r="G25" s="13">
        <f t="shared" ca="1" si="1"/>
        <v>0.4819</v>
      </c>
      <c r="H25" s="3"/>
    </row>
    <row r="26" spans="1:8" ht="45" outlineLevel="2" x14ac:dyDescent="0.25">
      <c r="A26" s="14"/>
      <c r="B26" s="15" t="s">
        <v>135</v>
      </c>
      <c r="C26" s="16">
        <v>0</v>
      </c>
      <c r="D26" s="16">
        <v>0</v>
      </c>
      <c r="E26" s="16">
        <f t="shared" ca="1" si="0"/>
        <v>0</v>
      </c>
      <c r="F26" s="16">
        <v>0</v>
      </c>
      <c r="G26" s="17">
        <f t="shared" ca="1" si="1"/>
        <v>0</v>
      </c>
      <c r="H26" s="3"/>
    </row>
    <row r="27" spans="1:8" ht="45" outlineLevel="2" x14ac:dyDescent="0.25">
      <c r="A27" s="14"/>
      <c r="B27" s="15" t="s">
        <v>132</v>
      </c>
      <c r="C27" s="16">
        <v>0</v>
      </c>
      <c r="D27" s="16">
        <v>0</v>
      </c>
      <c r="E27" s="16">
        <f t="shared" ca="1" si="0"/>
        <v>0</v>
      </c>
      <c r="F27" s="16">
        <v>0</v>
      </c>
      <c r="G27" s="17">
        <f t="shared" ca="1" si="1"/>
        <v>0</v>
      </c>
      <c r="H27" s="3"/>
    </row>
    <row r="28" spans="1:8" ht="45" outlineLevel="2" x14ac:dyDescent="0.25">
      <c r="A28" s="14"/>
      <c r="B28" s="15" t="s">
        <v>133</v>
      </c>
      <c r="C28" s="16">
        <v>0</v>
      </c>
      <c r="D28" s="16">
        <v>0</v>
      </c>
      <c r="E28" s="16">
        <f t="shared" ca="1" si="0"/>
        <v>0</v>
      </c>
      <c r="F28" s="16">
        <v>0</v>
      </c>
      <c r="G28" s="17">
        <f t="shared" ca="1" si="1"/>
        <v>0</v>
      </c>
      <c r="H28" s="3"/>
    </row>
    <row r="29" spans="1:8" ht="45" outlineLevel="2" x14ac:dyDescent="0.25">
      <c r="A29" s="14"/>
      <c r="B29" s="15" t="s">
        <v>134</v>
      </c>
      <c r="C29" s="16">
        <v>0</v>
      </c>
      <c r="D29" s="16">
        <v>0</v>
      </c>
      <c r="E29" s="16">
        <f t="shared" ca="1" si="0"/>
        <v>0</v>
      </c>
      <c r="F29" s="16">
        <v>0</v>
      </c>
      <c r="G29" s="17">
        <f t="shared" ca="1" si="1"/>
        <v>0</v>
      </c>
      <c r="H29" s="3"/>
    </row>
    <row r="30" spans="1:8" ht="45" outlineLevel="2" x14ac:dyDescent="0.25">
      <c r="A30" s="14"/>
      <c r="B30" s="15" t="s">
        <v>135</v>
      </c>
      <c r="C30" s="16">
        <v>0</v>
      </c>
      <c r="D30" s="16">
        <v>0</v>
      </c>
      <c r="E30" s="16">
        <f t="shared" ca="1" si="0"/>
        <v>0</v>
      </c>
      <c r="F30" s="16">
        <v>0</v>
      </c>
      <c r="G30" s="17">
        <f t="shared" ca="1" si="1"/>
        <v>0</v>
      </c>
      <c r="H30" s="3"/>
    </row>
    <row r="31" spans="1:8" ht="45" outlineLevel="2" x14ac:dyDescent="0.25">
      <c r="A31" s="14"/>
      <c r="B31" s="15" t="s">
        <v>132</v>
      </c>
      <c r="C31" s="16">
        <v>0</v>
      </c>
      <c r="D31" s="16">
        <v>0</v>
      </c>
      <c r="E31" s="16">
        <f t="shared" ca="1" si="0"/>
        <v>0</v>
      </c>
      <c r="F31" s="16">
        <v>0</v>
      </c>
      <c r="G31" s="17">
        <f t="shared" ca="1" si="1"/>
        <v>0</v>
      </c>
      <c r="H31" s="3"/>
    </row>
    <row r="32" spans="1:8" ht="45" outlineLevel="2" x14ac:dyDescent="0.25">
      <c r="A32" s="14"/>
      <c r="B32" s="15" t="s">
        <v>133</v>
      </c>
      <c r="C32" s="16">
        <v>0</v>
      </c>
      <c r="D32" s="16">
        <v>0</v>
      </c>
      <c r="E32" s="16">
        <f t="shared" ca="1" si="0"/>
        <v>0</v>
      </c>
      <c r="F32" s="16">
        <v>0</v>
      </c>
      <c r="G32" s="17">
        <f t="shared" ca="1" si="1"/>
        <v>0</v>
      </c>
      <c r="H32" s="3"/>
    </row>
    <row r="33" spans="1:8" ht="45" outlineLevel="2" x14ac:dyDescent="0.25">
      <c r="A33" s="14"/>
      <c r="B33" s="15" t="s">
        <v>134</v>
      </c>
      <c r="C33" s="16">
        <v>0</v>
      </c>
      <c r="D33" s="16">
        <v>0</v>
      </c>
      <c r="E33" s="16">
        <f t="shared" ca="1" si="0"/>
        <v>0</v>
      </c>
      <c r="F33" s="16">
        <v>0</v>
      </c>
      <c r="G33" s="17">
        <f t="shared" ca="1" si="1"/>
        <v>0</v>
      </c>
      <c r="H33" s="3"/>
    </row>
    <row r="34" spans="1:8" ht="45" outlineLevel="2" x14ac:dyDescent="0.25">
      <c r="A34" s="14"/>
      <c r="B34" s="15" t="s">
        <v>132</v>
      </c>
      <c r="C34" s="16">
        <v>0</v>
      </c>
      <c r="D34" s="16">
        <v>4190000</v>
      </c>
      <c r="E34" s="16">
        <f t="shared" ca="1" si="0"/>
        <v>4190000</v>
      </c>
      <c r="F34" s="16">
        <v>2019000</v>
      </c>
      <c r="G34" s="17">
        <f t="shared" ca="1" si="1"/>
        <v>0.4819</v>
      </c>
      <c r="H34" s="3"/>
    </row>
    <row r="35" spans="1:8" ht="45" outlineLevel="2" x14ac:dyDescent="0.25">
      <c r="A35" s="14"/>
      <c r="B35" s="15" t="s">
        <v>133</v>
      </c>
      <c r="C35" s="16">
        <v>0</v>
      </c>
      <c r="D35" s="16">
        <v>0</v>
      </c>
      <c r="E35" s="16">
        <f t="shared" ca="1" si="0"/>
        <v>0</v>
      </c>
      <c r="F35" s="16">
        <v>0</v>
      </c>
      <c r="G35" s="17">
        <f t="shared" ca="1" si="1"/>
        <v>0</v>
      </c>
      <c r="H35" s="3"/>
    </row>
    <row r="36" spans="1:8" ht="45" outlineLevel="2" x14ac:dyDescent="0.25">
      <c r="A36" s="14"/>
      <c r="B36" s="15" t="s">
        <v>134</v>
      </c>
      <c r="C36" s="16">
        <v>0</v>
      </c>
      <c r="D36" s="16">
        <v>0</v>
      </c>
      <c r="E36" s="16">
        <f t="shared" ca="1" si="0"/>
        <v>0</v>
      </c>
      <c r="F36" s="16">
        <v>0</v>
      </c>
      <c r="G36" s="17">
        <f t="shared" ca="1" si="1"/>
        <v>0</v>
      </c>
      <c r="H36" s="3"/>
    </row>
    <row r="37" spans="1:8" ht="45" outlineLevel="2" x14ac:dyDescent="0.25">
      <c r="A37" s="14"/>
      <c r="B37" s="15" t="s">
        <v>135</v>
      </c>
      <c r="C37" s="16">
        <v>0</v>
      </c>
      <c r="D37" s="16">
        <v>0</v>
      </c>
      <c r="E37" s="16">
        <f t="shared" ca="1" si="0"/>
        <v>0</v>
      </c>
      <c r="F37" s="16">
        <v>0</v>
      </c>
      <c r="G37" s="17">
        <f t="shared" ca="1" si="1"/>
        <v>0</v>
      </c>
      <c r="H37" s="3"/>
    </row>
    <row r="38" spans="1:8" ht="45" outlineLevel="2" x14ac:dyDescent="0.25">
      <c r="A38" s="14"/>
      <c r="B38" s="15" t="s">
        <v>133</v>
      </c>
      <c r="C38" s="16">
        <v>0</v>
      </c>
      <c r="D38" s="16">
        <v>0</v>
      </c>
      <c r="E38" s="16">
        <f t="shared" ca="1" si="0"/>
        <v>0</v>
      </c>
      <c r="F38" s="16">
        <v>0</v>
      </c>
      <c r="G38" s="17">
        <f t="shared" ca="1" si="1"/>
        <v>0</v>
      </c>
      <c r="H38" s="3"/>
    </row>
    <row r="39" spans="1:8" ht="45" outlineLevel="2" x14ac:dyDescent="0.25">
      <c r="A39" s="14"/>
      <c r="B39" s="15" t="s">
        <v>134</v>
      </c>
      <c r="C39" s="16">
        <v>0</v>
      </c>
      <c r="D39" s="16">
        <v>0</v>
      </c>
      <c r="E39" s="16">
        <f t="shared" ca="1" si="0"/>
        <v>0</v>
      </c>
      <c r="F39" s="16">
        <v>0</v>
      </c>
      <c r="G39" s="17">
        <f t="shared" ca="1" si="1"/>
        <v>0</v>
      </c>
      <c r="H39" s="3"/>
    </row>
    <row r="40" spans="1:8" ht="45" outlineLevel="2" x14ac:dyDescent="0.25">
      <c r="A40" s="14"/>
      <c r="B40" s="15" t="s">
        <v>135</v>
      </c>
      <c r="C40" s="16">
        <v>0</v>
      </c>
      <c r="D40" s="16">
        <v>0</v>
      </c>
      <c r="E40" s="16">
        <f t="shared" ca="1" si="0"/>
        <v>0</v>
      </c>
      <c r="F40" s="16">
        <v>0</v>
      </c>
      <c r="G40" s="17">
        <f t="shared" ca="1" si="1"/>
        <v>0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41" s="11" t="s">
        <v>35</v>
      </c>
      <c r="C41" s="12">
        <v>0</v>
      </c>
      <c r="D41" s="12">
        <v>774000</v>
      </c>
      <c r="E41" s="12">
        <f t="shared" ref="E41:E72" ca="1" si="2">INDIRECT("R[0]C[-1]", FALSE)-INDIRECT("R[0]C[-2]", FALSE)</f>
        <v>774000</v>
      </c>
      <c r="F41" s="12">
        <v>774000</v>
      </c>
      <c r="G41" s="13">
        <f t="shared" ref="G41:G72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180</v>
      </c>
      <c r="C42" s="16">
        <v>0</v>
      </c>
      <c r="D42" s="16">
        <v>774000</v>
      </c>
      <c r="E42" s="16">
        <f t="shared" ca="1" si="2"/>
        <v>774000</v>
      </c>
      <c r="F42" s="16">
        <v>774000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43" s="11" t="s">
        <v>37</v>
      </c>
      <c r="C43" s="12">
        <v>0</v>
      </c>
      <c r="D43" s="12">
        <v>13088000</v>
      </c>
      <c r="E43" s="12">
        <f t="shared" ca="1" si="2"/>
        <v>13088000</v>
      </c>
      <c r="F43" s="12">
        <v>11788000</v>
      </c>
      <c r="G43" s="13">
        <f t="shared" ca="1" si="3"/>
        <v>0.90069999999999995</v>
      </c>
      <c r="H43" s="3"/>
    </row>
    <row r="44" spans="1:8" ht="45" outlineLevel="2" x14ac:dyDescent="0.25">
      <c r="A44" s="14"/>
      <c r="B44" s="15" t="s">
        <v>215</v>
      </c>
      <c r="C44" s="16">
        <v>0</v>
      </c>
      <c r="D44" s="16">
        <v>0</v>
      </c>
      <c r="E44" s="16">
        <f t="shared" ca="1" si="2"/>
        <v>0</v>
      </c>
      <c r="F44" s="16">
        <v>0</v>
      </c>
      <c r="G44" s="17">
        <f t="shared" ca="1" si="3"/>
        <v>0</v>
      </c>
      <c r="H44" s="3"/>
    </row>
    <row r="45" spans="1:8" ht="45" outlineLevel="2" x14ac:dyDescent="0.25">
      <c r="A45" s="14"/>
      <c r="B45" s="15" t="s">
        <v>140</v>
      </c>
      <c r="C45" s="16">
        <v>0</v>
      </c>
      <c r="D45" s="16">
        <v>4149000</v>
      </c>
      <c r="E45" s="16">
        <f t="shared" ca="1" si="2"/>
        <v>4149000</v>
      </c>
      <c r="F45" s="16">
        <v>4149000</v>
      </c>
      <c r="G45" s="17">
        <f t="shared" ca="1" si="3"/>
        <v>1</v>
      </c>
      <c r="H45" s="3"/>
    </row>
    <row r="46" spans="1:8" ht="45" outlineLevel="2" x14ac:dyDescent="0.25">
      <c r="A46" s="14"/>
      <c r="B46" s="15" t="s">
        <v>181</v>
      </c>
      <c r="C46" s="16">
        <v>0</v>
      </c>
      <c r="D46" s="16">
        <v>0</v>
      </c>
      <c r="E46" s="16">
        <f t="shared" ca="1" si="2"/>
        <v>0</v>
      </c>
      <c r="F46" s="16">
        <v>0</v>
      </c>
      <c r="G46" s="17">
        <f t="shared" ca="1" si="3"/>
        <v>0</v>
      </c>
      <c r="H46" s="3"/>
    </row>
    <row r="47" spans="1:8" ht="45" outlineLevel="2" x14ac:dyDescent="0.25">
      <c r="A47" s="14"/>
      <c r="B47" s="15" t="s">
        <v>215</v>
      </c>
      <c r="C47" s="16">
        <v>0</v>
      </c>
      <c r="D47" s="16">
        <v>0</v>
      </c>
      <c r="E47" s="16">
        <f t="shared" ca="1" si="2"/>
        <v>0</v>
      </c>
      <c r="F47" s="16">
        <v>0</v>
      </c>
      <c r="G47" s="17">
        <f t="shared" ca="1" si="3"/>
        <v>0</v>
      </c>
      <c r="H47" s="3"/>
    </row>
    <row r="48" spans="1:8" ht="45" outlineLevel="2" x14ac:dyDescent="0.25">
      <c r="A48" s="14"/>
      <c r="B48" s="15" t="s">
        <v>140</v>
      </c>
      <c r="C48" s="16">
        <v>0</v>
      </c>
      <c r="D48" s="16">
        <v>0</v>
      </c>
      <c r="E48" s="16">
        <f t="shared" ca="1" si="2"/>
        <v>0</v>
      </c>
      <c r="F48" s="16">
        <v>0</v>
      </c>
      <c r="G48" s="17">
        <f t="shared" ca="1" si="3"/>
        <v>0</v>
      </c>
      <c r="H48" s="3"/>
    </row>
    <row r="49" spans="1:8" ht="45" outlineLevel="2" x14ac:dyDescent="0.25">
      <c r="A49" s="14"/>
      <c r="B49" s="15" t="s">
        <v>181</v>
      </c>
      <c r="C49" s="16">
        <v>0</v>
      </c>
      <c r="D49" s="16">
        <v>8939000</v>
      </c>
      <c r="E49" s="16">
        <f t="shared" ca="1" si="2"/>
        <v>8939000</v>
      </c>
      <c r="F49" s="16">
        <v>7639000</v>
      </c>
      <c r="G49" s="17">
        <f t="shared" ca="1" si="3"/>
        <v>0.85460000000000003</v>
      </c>
      <c r="H49" s="3"/>
    </row>
    <row r="50" spans="1:8" ht="45" outlineLevel="2" x14ac:dyDescent="0.25">
      <c r="A50" s="14"/>
      <c r="B50" s="15" t="s">
        <v>215</v>
      </c>
      <c r="C50" s="16">
        <v>0</v>
      </c>
      <c r="D50" s="16">
        <v>0</v>
      </c>
      <c r="E50" s="16">
        <f t="shared" ca="1" si="2"/>
        <v>0</v>
      </c>
      <c r="F50" s="16">
        <v>0</v>
      </c>
      <c r="G50" s="17">
        <f t="shared" ca="1" si="3"/>
        <v>0</v>
      </c>
      <c r="H50" s="3"/>
    </row>
    <row r="51" spans="1:8" ht="45" outlineLevel="2" x14ac:dyDescent="0.25">
      <c r="A51" s="14"/>
      <c r="B51" s="15" t="s">
        <v>140</v>
      </c>
      <c r="C51" s="16">
        <v>0</v>
      </c>
      <c r="D51" s="16">
        <v>0</v>
      </c>
      <c r="E51" s="16">
        <f t="shared" ca="1" si="2"/>
        <v>0</v>
      </c>
      <c r="F51" s="16">
        <v>0</v>
      </c>
      <c r="G51" s="17">
        <f t="shared" ca="1" si="3"/>
        <v>0</v>
      </c>
      <c r="H51" s="3"/>
    </row>
    <row r="52" spans="1:8" ht="45" outlineLevel="2" x14ac:dyDescent="0.25">
      <c r="A52" s="14"/>
      <c r="B52" s="15" t="s">
        <v>215</v>
      </c>
      <c r="C52" s="16">
        <v>0</v>
      </c>
      <c r="D52" s="16">
        <v>0</v>
      </c>
      <c r="E52" s="16">
        <f t="shared" ca="1" si="2"/>
        <v>0</v>
      </c>
      <c r="F52" s="16">
        <v>0</v>
      </c>
      <c r="G52" s="17">
        <f t="shared" ca="1" si="3"/>
        <v>0</v>
      </c>
      <c r="H52" s="3"/>
    </row>
    <row r="53" spans="1:8" ht="45" outlineLevel="2" x14ac:dyDescent="0.25">
      <c r="A53" s="14"/>
      <c r="B53" s="15" t="s">
        <v>140</v>
      </c>
      <c r="C53" s="16">
        <v>0</v>
      </c>
      <c r="D53" s="16">
        <v>0</v>
      </c>
      <c r="E53" s="16">
        <f t="shared" ca="1" si="2"/>
        <v>0</v>
      </c>
      <c r="F53" s="16">
        <v>0</v>
      </c>
      <c r="G53" s="17">
        <f t="shared" ca="1" si="3"/>
        <v>0</v>
      </c>
      <c r="H53" s="3"/>
    </row>
    <row r="54" spans="1:8" ht="45" outlineLevel="2" x14ac:dyDescent="0.25">
      <c r="A54" s="14"/>
      <c r="B54" s="15" t="s">
        <v>181</v>
      </c>
      <c r="C54" s="16">
        <v>0</v>
      </c>
      <c r="D54" s="16">
        <v>0</v>
      </c>
      <c r="E54" s="16">
        <f t="shared" ca="1" si="2"/>
        <v>0</v>
      </c>
      <c r="F54" s="16">
        <v>0</v>
      </c>
      <c r="G54" s="17">
        <f t="shared" ca="1" si="3"/>
        <v>0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5" s="11" t="s">
        <v>39</v>
      </c>
      <c r="C55" s="12">
        <v>0</v>
      </c>
      <c r="D55" s="12">
        <v>5681000</v>
      </c>
      <c r="E55" s="12">
        <f t="shared" ca="1" si="2"/>
        <v>5681000</v>
      </c>
      <c r="F55" s="12">
        <v>4896301</v>
      </c>
      <c r="G55" s="13">
        <f t="shared" ca="1" si="3"/>
        <v>0.8619</v>
      </c>
      <c r="H55" s="3"/>
    </row>
    <row r="56" spans="1:8" ht="45" outlineLevel="2" x14ac:dyDescent="0.25">
      <c r="A56" s="14"/>
      <c r="B56" s="15" t="s">
        <v>250</v>
      </c>
      <c r="C56" s="16">
        <v>0</v>
      </c>
      <c r="D56" s="16">
        <v>0</v>
      </c>
      <c r="E56" s="16">
        <f t="shared" ca="1" si="2"/>
        <v>0</v>
      </c>
      <c r="F56" s="16">
        <v>0</v>
      </c>
      <c r="G56" s="17">
        <f t="shared" ca="1" si="3"/>
        <v>0</v>
      </c>
      <c r="H56" s="3"/>
    </row>
    <row r="57" spans="1:8" ht="45" outlineLevel="2" x14ac:dyDescent="0.25">
      <c r="A57" s="14"/>
      <c r="B57" s="15" t="s">
        <v>221</v>
      </c>
      <c r="C57" s="16">
        <v>0</v>
      </c>
      <c r="D57" s="16">
        <v>0</v>
      </c>
      <c r="E57" s="16">
        <f t="shared" ca="1" si="2"/>
        <v>0</v>
      </c>
      <c r="F57" s="16">
        <v>0</v>
      </c>
      <c r="G57" s="17">
        <f t="shared" ca="1" si="3"/>
        <v>0</v>
      </c>
      <c r="H57" s="3"/>
    </row>
    <row r="58" spans="1:8" ht="45" outlineLevel="2" x14ac:dyDescent="0.25">
      <c r="A58" s="14"/>
      <c r="B58" s="15" t="s">
        <v>251</v>
      </c>
      <c r="C58" s="16">
        <v>0</v>
      </c>
      <c r="D58" s="16">
        <v>0</v>
      </c>
      <c r="E58" s="16">
        <f t="shared" ca="1" si="2"/>
        <v>0</v>
      </c>
      <c r="F58" s="16">
        <v>0</v>
      </c>
      <c r="G58" s="17">
        <f t="shared" ca="1" si="3"/>
        <v>0</v>
      </c>
      <c r="H58" s="3"/>
    </row>
    <row r="59" spans="1:8" ht="45" outlineLevel="2" x14ac:dyDescent="0.25">
      <c r="A59" s="14"/>
      <c r="B59" s="15" t="s">
        <v>221</v>
      </c>
      <c r="C59" s="16">
        <v>0</v>
      </c>
      <c r="D59" s="16">
        <v>0</v>
      </c>
      <c r="E59" s="16">
        <f t="shared" ca="1" si="2"/>
        <v>0</v>
      </c>
      <c r="F59" s="16">
        <v>0</v>
      </c>
      <c r="G59" s="17">
        <f t="shared" ca="1" si="3"/>
        <v>0</v>
      </c>
      <c r="H59" s="3"/>
    </row>
    <row r="60" spans="1:8" ht="45" outlineLevel="2" x14ac:dyDescent="0.25">
      <c r="A60" s="14"/>
      <c r="B60" s="15" t="s">
        <v>252</v>
      </c>
      <c r="C60" s="16">
        <v>0</v>
      </c>
      <c r="D60" s="16">
        <v>0</v>
      </c>
      <c r="E60" s="16">
        <f t="shared" ca="1" si="2"/>
        <v>0</v>
      </c>
      <c r="F60" s="16">
        <v>0</v>
      </c>
      <c r="G60" s="17">
        <f t="shared" ca="1" si="3"/>
        <v>0</v>
      </c>
      <c r="H60" s="3"/>
    </row>
    <row r="61" spans="1:8" ht="45" outlineLevel="2" x14ac:dyDescent="0.25">
      <c r="A61" s="14"/>
      <c r="B61" s="15" t="s">
        <v>224</v>
      </c>
      <c r="C61" s="16">
        <v>0</v>
      </c>
      <c r="D61" s="16">
        <v>0</v>
      </c>
      <c r="E61" s="16">
        <f t="shared" ca="1" si="2"/>
        <v>0</v>
      </c>
      <c r="F61" s="16">
        <v>0</v>
      </c>
      <c r="G61" s="17">
        <f t="shared" ca="1" si="3"/>
        <v>0</v>
      </c>
      <c r="H61" s="3"/>
    </row>
    <row r="62" spans="1:8" ht="45" outlineLevel="2" x14ac:dyDescent="0.25">
      <c r="A62" s="14"/>
      <c r="B62" s="15" t="s">
        <v>194</v>
      </c>
      <c r="C62" s="16">
        <v>0</v>
      </c>
      <c r="D62" s="16">
        <v>0</v>
      </c>
      <c r="E62" s="16">
        <f t="shared" ca="1" si="2"/>
        <v>0</v>
      </c>
      <c r="F62" s="16">
        <v>0</v>
      </c>
      <c r="G62" s="17">
        <f t="shared" ca="1" si="3"/>
        <v>0</v>
      </c>
      <c r="H62" s="3"/>
    </row>
    <row r="63" spans="1:8" ht="45" outlineLevel="2" x14ac:dyDescent="0.25">
      <c r="A63" s="14"/>
      <c r="B63" s="15" t="s">
        <v>251</v>
      </c>
      <c r="C63" s="16">
        <v>0</v>
      </c>
      <c r="D63" s="16">
        <v>0</v>
      </c>
      <c r="E63" s="16">
        <f t="shared" ca="1" si="2"/>
        <v>0</v>
      </c>
      <c r="F63" s="16">
        <v>0</v>
      </c>
      <c r="G63" s="17">
        <f t="shared" ca="1" si="3"/>
        <v>0</v>
      </c>
      <c r="H63" s="3"/>
    </row>
    <row r="64" spans="1:8" ht="45" outlineLevel="2" x14ac:dyDescent="0.25">
      <c r="A64" s="14"/>
      <c r="B64" s="15" t="s">
        <v>221</v>
      </c>
      <c r="C64" s="16">
        <v>0</v>
      </c>
      <c r="D64" s="16">
        <v>243000</v>
      </c>
      <c r="E64" s="16">
        <f t="shared" ca="1" si="2"/>
        <v>243000</v>
      </c>
      <c r="F64" s="16">
        <v>243000</v>
      </c>
      <c r="G64" s="17">
        <f t="shared" ca="1" si="3"/>
        <v>1</v>
      </c>
      <c r="H64" s="3"/>
    </row>
    <row r="65" spans="1:8" ht="45" outlineLevel="2" x14ac:dyDescent="0.25">
      <c r="A65" s="14"/>
      <c r="B65" s="15" t="s">
        <v>252</v>
      </c>
      <c r="C65" s="16">
        <v>0</v>
      </c>
      <c r="D65" s="16">
        <v>0</v>
      </c>
      <c r="E65" s="16">
        <f t="shared" ca="1" si="2"/>
        <v>0</v>
      </c>
      <c r="F65" s="16">
        <v>0</v>
      </c>
      <c r="G65" s="17">
        <f t="shared" ca="1" si="3"/>
        <v>0</v>
      </c>
      <c r="H65" s="3"/>
    </row>
    <row r="66" spans="1:8" ht="45" outlineLevel="2" x14ac:dyDescent="0.25">
      <c r="A66" s="14"/>
      <c r="B66" s="15" t="s">
        <v>224</v>
      </c>
      <c r="C66" s="16">
        <v>0</v>
      </c>
      <c r="D66" s="16">
        <v>0</v>
      </c>
      <c r="E66" s="16">
        <f t="shared" ca="1" si="2"/>
        <v>0</v>
      </c>
      <c r="F66" s="16">
        <v>0</v>
      </c>
      <c r="G66" s="17">
        <f t="shared" ca="1" si="3"/>
        <v>0</v>
      </c>
      <c r="H66" s="3"/>
    </row>
    <row r="67" spans="1:8" ht="45" outlineLevel="2" x14ac:dyDescent="0.25">
      <c r="A67" s="14"/>
      <c r="B67" s="15" t="s">
        <v>194</v>
      </c>
      <c r="C67" s="16">
        <v>0</v>
      </c>
      <c r="D67" s="16">
        <v>2645000</v>
      </c>
      <c r="E67" s="16">
        <f t="shared" ca="1" si="2"/>
        <v>2645000</v>
      </c>
      <c r="F67" s="16">
        <v>2535301</v>
      </c>
      <c r="G67" s="17">
        <f t="shared" ca="1" si="3"/>
        <v>0.95850000000000002</v>
      </c>
      <c r="H67" s="3"/>
    </row>
    <row r="68" spans="1:8" ht="45" outlineLevel="2" x14ac:dyDescent="0.25">
      <c r="A68" s="14"/>
      <c r="B68" s="15" t="s">
        <v>222</v>
      </c>
      <c r="C68" s="16">
        <v>0</v>
      </c>
      <c r="D68" s="16">
        <v>0</v>
      </c>
      <c r="E68" s="16">
        <f t="shared" ca="1" si="2"/>
        <v>0</v>
      </c>
      <c r="F68" s="16">
        <v>0</v>
      </c>
      <c r="G68" s="17">
        <f t="shared" ca="1" si="3"/>
        <v>0</v>
      </c>
      <c r="H68" s="3"/>
    </row>
    <row r="69" spans="1:8" ht="45" outlineLevel="2" x14ac:dyDescent="0.25">
      <c r="A69" s="14"/>
      <c r="B69" s="15" t="s">
        <v>224</v>
      </c>
      <c r="C69" s="16">
        <v>0</v>
      </c>
      <c r="D69" s="16">
        <v>0</v>
      </c>
      <c r="E69" s="16">
        <f t="shared" ca="1" si="2"/>
        <v>0</v>
      </c>
      <c r="F69" s="16">
        <v>0</v>
      </c>
      <c r="G69" s="17">
        <f t="shared" ca="1" si="3"/>
        <v>0</v>
      </c>
      <c r="H69" s="3"/>
    </row>
    <row r="70" spans="1:8" ht="45" outlineLevel="2" x14ac:dyDescent="0.25">
      <c r="A70" s="14"/>
      <c r="B70" s="15" t="s">
        <v>194</v>
      </c>
      <c r="C70" s="16">
        <v>0</v>
      </c>
      <c r="D70" s="16">
        <v>0</v>
      </c>
      <c r="E70" s="16">
        <f t="shared" ca="1" si="2"/>
        <v>0</v>
      </c>
      <c r="F70" s="16">
        <v>0</v>
      </c>
      <c r="G70" s="17">
        <f t="shared" ca="1" si="3"/>
        <v>0</v>
      </c>
      <c r="H70" s="3"/>
    </row>
    <row r="71" spans="1:8" ht="45" outlineLevel="2" x14ac:dyDescent="0.25">
      <c r="A71" s="14"/>
      <c r="B71" s="15" t="s">
        <v>250</v>
      </c>
      <c r="C71" s="16">
        <v>0</v>
      </c>
      <c r="D71" s="16">
        <v>0</v>
      </c>
      <c r="E71" s="16">
        <f t="shared" ca="1" si="2"/>
        <v>0</v>
      </c>
      <c r="F71" s="16">
        <v>0</v>
      </c>
      <c r="G71" s="17">
        <f t="shared" ca="1" si="3"/>
        <v>0</v>
      </c>
      <c r="H71" s="3"/>
    </row>
    <row r="72" spans="1:8" ht="45" outlineLevel="2" x14ac:dyDescent="0.25">
      <c r="A72" s="14"/>
      <c r="B72" s="15" t="s">
        <v>222</v>
      </c>
      <c r="C72" s="16">
        <v>0</v>
      </c>
      <c r="D72" s="16">
        <v>0</v>
      </c>
      <c r="E72" s="16">
        <f t="shared" ca="1" si="2"/>
        <v>0</v>
      </c>
      <c r="F72" s="16">
        <v>0</v>
      </c>
      <c r="G72" s="17">
        <f t="shared" ca="1" si="3"/>
        <v>0</v>
      </c>
      <c r="H72" s="3"/>
    </row>
    <row r="73" spans="1:8" ht="45" outlineLevel="2" x14ac:dyDescent="0.25">
      <c r="A73" s="14"/>
      <c r="B73" s="15" t="s">
        <v>250</v>
      </c>
      <c r="C73" s="16">
        <v>0</v>
      </c>
      <c r="D73" s="16">
        <v>2793000</v>
      </c>
      <c r="E73" s="16">
        <f t="shared" ref="E73:E104" ca="1" si="4">INDIRECT("R[0]C[-1]", FALSE)-INDIRECT("R[0]C[-2]", FALSE)</f>
        <v>2793000</v>
      </c>
      <c r="F73" s="16">
        <v>2118000</v>
      </c>
      <c r="G73" s="17">
        <f t="shared" ref="G73:G104" ca="1" si="5">IF(INDIRECT("R[0]C[-3]", FALSE)=0,0,ROUND(INDIRECT("R[0]C[-1]", FALSE)/INDIRECT("R[0]C[-3]", FALSE),4))</f>
        <v>0.75829999999999997</v>
      </c>
      <c r="H73" s="3"/>
    </row>
    <row r="74" spans="1:8" ht="45" outlineLevel="2" x14ac:dyDescent="0.25">
      <c r="A74" s="14"/>
      <c r="B74" s="15" t="s">
        <v>221</v>
      </c>
      <c r="C74" s="16">
        <v>0</v>
      </c>
      <c r="D74" s="16">
        <v>0</v>
      </c>
      <c r="E74" s="16">
        <f t="shared" ca="1" si="4"/>
        <v>0</v>
      </c>
      <c r="F74" s="16">
        <v>0</v>
      </c>
      <c r="G74" s="17">
        <f t="shared" ca="1" si="5"/>
        <v>0</v>
      </c>
      <c r="H74" s="3"/>
    </row>
    <row r="75" spans="1:8" ht="45" outlineLevel="2" x14ac:dyDescent="0.25">
      <c r="A75" s="14"/>
      <c r="B75" s="15" t="s">
        <v>252</v>
      </c>
      <c r="C75" s="16">
        <v>0</v>
      </c>
      <c r="D75" s="16">
        <v>0</v>
      </c>
      <c r="E75" s="16">
        <f t="shared" ca="1" si="4"/>
        <v>0</v>
      </c>
      <c r="F75" s="16">
        <v>0</v>
      </c>
      <c r="G75" s="17">
        <f t="shared" ca="1" si="5"/>
        <v>0</v>
      </c>
      <c r="H75" s="3"/>
    </row>
    <row r="76" spans="1:8" ht="45" outlineLevel="2" x14ac:dyDescent="0.25">
      <c r="A76" s="14"/>
      <c r="B76" s="15" t="s">
        <v>224</v>
      </c>
      <c r="C76" s="16">
        <v>0</v>
      </c>
      <c r="D76" s="16">
        <v>0</v>
      </c>
      <c r="E76" s="16">
        <f t="shared" ca="1" si="4"/>
        <v>0</v>
      </c>
      <c r="F76" s="16">
        <v>0</v>
      </c>
      <c r="G76" s="17">
        <f t="shared" ca="1" si="5"/>
        <v>0</v>
      </c>
      <c r="H76" s="3"/>
    </row>
    <row r="77" spans="1:8" ht="45" outlineLevel="2" x14ac:dyDescent="0.25">
      <c r="A77" s="14"/>
      <c r="B77" s="15" t="s">
        <v>194</v>
      </c>
      <c r="C77" s="16">
        <v>0</v>
      </c>
      <c r="D77" s="16">
        <v>0</v>
      </c>
      <c r="E77" s="16">
        <f t="shared" ca="1" si="4"/>
        <v>0</v>
      </c>
      <c r="F77" s="16">
        <v>0</v>
      </c>
      <c r="G77" s="17">
        <f t="shared" ca="1" si="5"/>
        <v>0</v>
      </c>
      <c r="H77" s="3"/>
    </row>
    <row r="78" spans="1:8" ht="45" outlineLevel="2" x14ac:dyDescent="0.25">
      <c r="A78" s="14"/>
      <c r="B78" s="15" t="s">
        <v>222</v>
      </c>
      <c r="C78" s="16">
        <v>0</v>
      </c>
      <c r="D78" s="16">
        <v>0</v>
      </c>
      <c r="E78" s="16">
        <f t="shared" ca="1" si="4"/>
        <v>0</v>
      </c>
      <c r="F78" s="16">
        <v>0</v>
      </c>
      <c r="G78" s="17">
        <f t="shared" ca="1" si="5"/>
        <v>0</v>
      </c>
      <c r="H78" s="3"/>
    </row>
    <row r="79" spans="1:8" ht="45" outlineLevel="2" x14ac:dyDescent="0.25">
      <c r="A79" s="14"/>
      <c r="B79" s="15" t="s">
        <v>251</v>
      </c>
      <c r="C79" s="16">
        <v>0</v>
      </c>
      <c r="D79" s="16">
        <v>0</v>
      </c>
      <c r="E79" s="16">
        <f t="shared" ca="1" si="4"/>
        <v>0</v>
      </c>
      <c r="F79" s="16">
        <v>0</v>
      </c>
      <c r="G79" s="17">
        <f t="shared" ca="1" si="5"/>
        <v>0</v>
      </c>
      <c r="H79" s="3"/>
    </row>
    <row r="80" spans="1:8" ht="45" outlineLevel="2" x14ac:dyDescent="0.25">
      <c r="A80" s="14"/>
      <c r="B80" s="15" t="s">
        <v>222</v>
      </c>
      <c r="C80" s="16">
        <v>0</v>
      </c>
      <c r="D80" s="16">
        <v>0</v>
      </c>
      <c r="E80" s="16">
        <f t="shared" ca="1" si="4"/>
        <v>0</v>
      </c>
      <c r="F80" s="16">
        <v>0</v>
      </c>
      <c r="G80" s="17">
        <f t="shared" ca="1" si="5"/>
        <v>0</v>
      </c>
      <c r="H80" s="3"/>
    </row>
    <row r="81" spans="1:8" ht="45" outlineLevel="2" x14ac:dyDescent="0.25">
      <c r="A81" s="14"/>
      <c r="B81" s="15" t="s">
        <v>251</v>
      </c>
      <c r="C81" s="16">
        <v>0</v>
      </c>
      <c r="D81" s="16">
        <v>0</v>
      </c>
      <c r="E81" s="16">
        <f t="shared" ca="1" si="4"/>
        <v>0</v>
      </c>
      <c r="F81" s="16">
        <v>0</v>
      </c>
      <c r="G81" s="17">
        <f t="shared" ca="1" si="5"/>
        <v>0</v>
      </c>
      <c r="H81" s="3"/>
    </row>
    <row r="82" spans="1:8" ht="45" outlineLevel="2" x14ac:dyDescent="0.25">
      <c r="A82" s="14"/>
      <c r="B82" s="15" t="s">
        <v>221</v>
      </c>
      <c r="C82" s="16">
        <v>0</v>
      </c>
      <c r="D82" s="16">
        <v>0</v>
      </c>
      <c r="E82" s="16">
        <f t="shared" ca="1" si="4"/>
        <v>0</v>
      </c>
      <c r="F82" s="16">
        <v>0</v>
      </c>
      <c r="G82" s="17">
        <f t="shared" ca="1" si="5"/>
        <v>0</v>
      </c>
      <c r="H82" s="3"/>
    </row>
    <row r="83" spans="1:8" ht="45" outlineLevel="2" x14ac:dyDescent="0.25">
      <c r="A83" s="14"/>
      <c r="B83" s="15" t="s">
        <v>252</v>
      </c>
      <c r="C83" s="16">
        <v>0</v>
      </c>
      <c r="D83" s="16">
        <v>0</v>
      </c>
      <c r="E83" s="16">
        <f t="shared" ca="1" si="4"/>
        <v>0</v>
      </c>
      <c r="F83" s="16">
        <v>0</v>
      </c>
      <c r="G83" s="17">
        <f t="shared" ca="1" si="5"/>
        <v>0</v>
      </c>
      <c r="H83" s="3"/>
    </row>
    <row r="84" spans="1:8" ht="45" outlineLevel="2" x14ac:dyDescent="0.25">
      <c r="A84" s="14"/>
      <c r="B84" s="15" t="s">
        <v>224</v>
      </c>
      <c r="C84" s="16">
        <v>0</v>
      </c>
      <c r="D84" s="16">
        <v>0</v>
      </c>
      <c r="E84" s="16">
        <f t="shared" ca="1" si="4"/>
        <v>0</v>
      </c>
      <c r="F84" s="16">
        <v>0</v>
      </c>
      <c r="G84" s="17">
        <f t="shared" ca="1" si="5"/>
        <v>0</v>
      </c>
      <c r="H84" s="3"/>
    </row>
    <row r="85" spans="1:8" ht="45" outlineLevel="2" x14ac:dyDescent="0.25">
      <c r="A85" s="14"/>
      <c r="B85" s="15" t="s">
        <v>194</v>
      </c>
      <c r="C85" s="16">
        <v>0</v>
      </c>
      <c r="D85" s="16">
        <v>0</v>
      </c>
      <c r="E85" s="16">
        <f t="shared" ca="1" si="4"/>
        <v>0</v>
      </c>
      <c r="F85" s="16">
        <v>0</v>
      </c>
      <c r="G85" s="17">
        <f t="shared" ca="1" si="5"/>
        <v>0</v>
      </c>
      <c r="H85" s="3"/>
    </row>
    <row r="86" spans="1:8" outlineLevel="1" x14ac:dyDescent="0.25">
      <c r="A8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0</v>
      </c>
      <c r="B86" s="11" t="s">
        <v>41</v>
      </c>
      <c r="C86" s="12">
        <v>0</v>
      </c>
      <c r="D86" s="12">
        <v>0</v>
      </c>
      <c r="E86" s="12">
        <f t="shared" ca="1" si="4"/>
        <v>0</v>
      </c>
      <c r="F86" s="12">
        <v>0</v>
      </c>
      <c r="G86" s="13">
        <f t="shared" ca="1" si="5"/>
        <v>0</v>
      </c>
      <c r="H86" s="3"/>
    </row>
    <row r="87" spans="1:8" ht="45" outlineLevel="2" x14ac:dyDescent="0.25">
      <c r="A87" s="14"/>
      <c r="B87" s="15" t="s">
        <v>182</v>
      </c>
      <c r="C87" s="16">
        <v>0</v>
      </c>
      <c r="D87" s="16">
        <v>0</v>
      </c>
      <c r="E87" s="16">
        <f t="shared" ca="1" si="4"/>
        <v>0</v>
      </c>
      <c r="F87" s="16">
        <v>0</v>
      </c>
      <c r="G87" s="17">
        <f t="shared" ca="1" si="5"/>
        <v>0</v>
      </c>
      <c r="H87" s="3"/>
    </row>
    <row r="88" spans="1:8" outlineLevel="1" x14ac:dyDescent="0.25">
      <c r="A8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88" s="11" t="s">
        <v>43</v>
      </c>
      <c r="C88" s="12">
        <v>0</v>
      </c>
      <c r="D88" s="12">
        <v>12230000</v>
      </c>
      <c r="E88" s="12">
        <f t="shared" ca="1" si="4"/>
        <v>12230000</v>
      </c>
      <c r="F88" s="12">
        <v>9840203.3000000007</v>
      </c>
      <c r="G88" s="13">
        <f t="shared" ca="1" si="5"/>
        <v>0.80459999999999998</v>
      </c>
      <c r="H88" s="3"/>
    </row>
    <row r="89" spans="1:8" ht="45" outlineLevel="2" x14ac:dyDescent="0.25">
      <c r="A89" s="14"/>
      <c r="B89" s="15" t="s">
        <v>44</v>
      </c>
      <c r="C89" s="16">
        <v>0</v>
      </c>
      <c r="D89" s="16">
        <v>12230000</v>
      </c>
      <c r="E89" s="16">
        <f t="shared" ca="1" si="4"/>
        <v>12230000</v>
      </c>
      <c r="F89" s="16">
        <v>9840203.3000000007</v>
      </c>
      <c r="G89" s="17">
        <f t="shared" ca="1" si="5"/>
        <v>0.80459999999999998</v>
      </c>
      <c r="H89" s="3"/>
    </row>
    <row r="90" spans="1:8" outlineLevel="1" x14ac:dyDescent="0.25">
      <c r="A9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0" s="11" t="s">
        <v>69</v>
      </c>
      <c r="C90" s="12">
        <v>0</v>
      </c>
      <c r="D90" s="12">
        <v>4263000</v>
      </c>
      <c r="E90" s="12">
        <f t="shared" ca="1" si="4"/>
        <v>4263000</v>
      </c>
      <c r="F90" s="12">
        <v>4263000</v>
      </c>
      <c r="G90" s="13">
        <f t="shared" ca="1" si="5"/>
        <v>1</v>
      </c>
      <c r="H90" s="3"/>
    </row>
    <row r="91" spans="1:8" ht="45" outlineLevel="2" x14ac:dyDescent="0.25">
      <c r="A91" s="14"/>
      <c r="B91" s="15" t="s">
        <v>229</v>
      </c>
      <c r="C91" s="16">
        <v>0</v>
      </c>
      <c r="D91" s="16">
        <v>1385000</v>
      </c>
      <c r="E91" s="16">
        <f t="shared" ca="1" si="4"/>
        <v>1385000</v>
      </c>
      <c r="F91" s="16">
        <v>1385000</v>
      </c>
      <c r="G91" s="17">
        <f t="shared" ca="1" si="5"/>
        <v>1</v>
      </c>
      <c r="H91" s="3"/>
    </row>
    <row r="92" spans="1:8" ht="45" outlineLevel="2" x14ac:dyDescent="0.25">
      <c r="A92" s="14"/>
      <c r="B92" s="15" t="s">
        <v>196</v>
      </c>
      <c r="C92" s="16">
        <v>0</v>
      </c>
      <c r="D92" s="16">
        <v>0</v>
      </c>
      <c r="E92" s="16">
        <f t="shared" ca="1" si="4"/>
        <v>0</v>
      </c>
      <c r="F92" s="16">
        <v>0</v>
      </c>
      <c r="G92" s="17">
        <f t="shared" ca="1" si="5"/>
        <v>0</v>
      </c>
      <c r="H92" s="3"/>
    </row>
    <row r="93" spans="1:8" ht="45" outlineLevel="2" x14ac:dyDescent="0.25">
      <c r="A93" s="14"/>
      <c r="B93" s="15" t="s">
        <v>253</v>
      </c>
      <c r="C93" s="16">
        <v>0</v>
      </c>
      <c r="D93" s="16">
        <v>0</v>
      </c>
      <c r="E93" s="16">
        <f t="shared" ca="1" si="4"/>
        <v>0</v>
      </c>
      <c r="F93" s="16">
        <v>0</v>
      </c>
      <c r="G93" s="17">
        <f t="shared" ca="1" si="5"/>
        <v>0</v>
      </c>
      <c r="H93" s="3"/>
    </row>
    <row r="94" spans="1:8" ht="45" outlineLevel="2" x14ac:dyDescent="0.25">
      <c r="A94" s="14"/>
      <c r="B94" s="15" t="s">
        <v>196</v>
      </c>
      <c r="C94" s="16">
        <v>0</v>
      </c>
      <c r="D94" s="16">
        <v>0</v>
      </c>
      <c r="E94" s="16">
        <f t="shared" ca="1" si="4"/>
        <v>0</v>
      </c>
      <c r="F94" s="16">
        <v>0</v>
      </c>
      <c r="G94" s="17">
        <f t="shared" ca="1" si="5"/>
        <v>0</v>
      </c>
      <c r="H94" s="3"/>
    </row>
    <row r="95" spans="1:8" ht="45" outlineLevel="2" x14ac:dyDescent="0.25">
      <c r="A95" s="14"/>
      <c r="B95" s="15" t="s">
        <v>253</v>
      </c>
      <c r="C95" s="16">
        <v>0</v>
      </c>
      <c r="D95" s="16">
        <v>0</v>
      </c>
      <c r="E95" s="16">
        <f t="shared" ca="1" si="4"/>
        <v>0</v>
      </c>
      <c r="F95" s="16">
        <v>0</v>
      </c>
      <c r="G95" s="17">
        <f t="shared" ca="1" si="5"/>
        <v>0</v>
      </c>
      <c r="H95" s="3"/>
    </row>
    <row r="96" spans="1:8" ht="45" outlineLevel="2" x14ac:dyDescent="0.25">
      <c r="A96" s="14"/>
      <c r="B96" s="15" t="s">
        <v>196</v>
      </c>
      <c r="C96" s="16">
        <v>0</v>
      </c>
      <c r="D96" s="16">
        <v>0</v>
      </c>
      <c r="E96" s="16">
        <f t="shared" ca="1" si="4"/>
        <v>0</v>
      </c>
      <c r="F96" s="16">
        <v>0</v>
      </c>
      <c r="G96" s="17">
        <f t="shared" ca="1" si="5"/>
        <v>0</v>
      </c>
      <c r="H96" s="3"/>
    </row>
    <row r="97" spans="1:8" ht="45" outlineLevel="2" x14ac:dyDescent="0.25">
      <c r="A97" s="14"/>
      <c r="B97" s="15" t="s">
        <v>253</v>
      </c>
      <c r="C97" s="16">
        <v>0</v>
      </c>
      <c r="D97" s="16">
        <v>0</v>
      </c>
      <c r="E97" s="16">
        <f t="shared" ca="1" si="4"/>
        <v>0</v>
      </c>
      <c r="F97" s="16">
        <v>0</v>
      </c>
      <c r="G97" s="17">
        <f t="shared" ca="1" si="5"/>
        <v>0</v>
      </c>
      <c r="H97" s="3"/>
    </row>
    <row r="98" spans="1:8" ht="45" outlineLevel="2" x14ac:dyDescent="0.25">
      <c r="A98" s="14"/>
      <c r="B98" s="15" t="s">
        <v>196</v>
      </c>
      <c r="C98" s="16">
        <v>0</v>
      </c>
      <c r="D98" s="16">
        <v>1415000</v>
      </c>
      <c r="E98" s="16">
        <f t="shared" ca="1" si="4"/>
        <v>1415000</v>
      </c>
      <c r="F98" s="16">
        <v>1415000</v>
      </c>
      <c r="G98" s="17">
        <f t="shared" ca="1" si="5"/>
        <v>1</v>
      </c>
      <c r="H98" s="3"/>
    </row>
    <row r="99" spans="1:8" ht="45" outlineLevel="2" x14ac:dyDescent="0.25">
      <c r="A99" s="14"/>
      <c r="B99" s="15" t="s">
        <v>253</v>
      </c>
      <c r="C99" s="16">
        <v>0</v>
      </c>
      <c r="D99" s="16">
        <v>1463000</v>
      </c>
      <c r="E99" s="16">
        <f t="shared" ca="1" si="4"/>
        <v>1463000</v>
      </c>
      <c r="F99" s="16">
        <v>1463000</v>
      </c>
      <c r="G99" s="17">
        <f t="shared" ca="1" si="5"/>
        <v>1</v>
      </c>
      <c r="H99" s="3"/>
    </row>
    <row r="100" spans="1:8" ht="45" outlineLevel="2" x14ac:dyDescent="0.25">
      <c r="A100" s="14"/>
      <c r="B100" s="15" t="s">
        <v>229</v>
      </c>
      <c r="C100" s="16">
        <v>0</v>
      </c>
      <c r="D100" s="16">
        <v>0</v>
      </c>
      <c r="E100" s="16">
        <f t="shared" ca="1" si="4"/>
        <v>0</v>
      </c>
      <c r="F100" s="16">
        <v>0</v>
      </c>
      <c r="G100" s="17">
        <f t="shared" ca="1" si="5"/>
        <v>0</v>
      </c>
      <c r="H100" s="3"/>
    </row>
    <row r="101" spans="1:8" ht="45" outlineLevel="2" x14ac:dyDescent="0.25">
      <c r="A101" s="14"/>
      <c r="B101" s="15" t="s">
        <v>196</v>
      </c>
      <c r="C101" s="16">
        <v>0</v>
      </c>
      <c r="D101" s="16">
        <v>0</v>
      </c>
      <c r="E101" s="16">
        <f t="shared" ca="1" si="4"/>
        <v>0</v>
      </c>
      <c r="F101" s="16">
        <v>0</v>
      </c>
      <c r="G101" s="17">
        <f t="shared" ca="1" si="5"/>
        <v>0</v>
      </c>
      <c r="H101" s="3"/>
    </row>
    <row r="102" spans="1:8" ht="45" outlineLevel="2" x14ac:dyDescent="0.25">
      <c r="A102" s="14"/>
      <c r="B102" s="15" t="s">
        <v>253</v>
      </c>
      <c r="C102" s="16">
        <v>0</v>
      </c>
      <c r="D102" s="16">
        <v>0</v>
      </c>
      <c r="E102" s="16">
        <f t="shared" ca="1" si="4"/>
        <v>0</v>
      </c>
      <c r="F102" s="16">
        <v>0</v>
      </c>
      <c r="G102" s="17">
        <f t="shared" ca="1" si="5"/>
        <v>0</v>
      </c>
      <c r="H102" s="3"/>
    </row>
    <row r="103" spans="1:8" ht="45" outlineLevel="2" x14ac:dyDescent="0.25">
      <c r="A103" s="14"/>
      <c r="B103" s="15" t="s">
        <v>229</v>
      </c>
      <c r="C103" s="16">
        <v>0</v>
      </c>
      <c r="D103" s="16">
        <v>0</v>
      </c>
      <c r="E103" s="16">
        <f t="shared" ca="1" si="4"/>
        <v>0</v>
      </c>
      <c r="F103" s="16">
        <v>0</v>
      </c>
      <c r="G103" s="17">
        <f t="shared" ca="1" si="5"/>
        <v>0</v>
      </c>
      <c r="H103" s="3"/>
    </row>
    <row r="104" spans="1:8" outlineLevel="1" x14ac:dyDescent="0.25">
      <c r="A10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04" s="11" t="s">
        <v>49</v>
      </c>
      <c r="C104" s="12">
        <v>0</v>
      </c>
      <c r="D104" s="12">
        <v>61368000</v>
      </c>
      <c r="E104" s="12">
        <f t="shared" ca="1" si="4"/>
        <v>61368000</v>
      </c>
      <c r="F104" s="12">
        <v>44716441</v>
      </c>
      <c r="G104" s="13">
        <f t="shared" ca="1" si="5"/>
        <v>0.72870000000000001</v>
      </c>
      <c r="H104" s="3"/>
    </row>
    <row r="105" spans="1:8" ht="30" outlineLevel="2" x14ac:dyDescent="0.25">
      <c r="A105" s="14"/>
      <c r="B105" s="15" t="s">
        <v>50</v>
      </c>
      <c r="C105" s="16">
        <v>0</v>
      </c>
      <c r="D105" s="16">
        <v>61368000</v>
      </c>
      <c r="E105" s="16">
        <f t="shared" ref="E105:E125" ca="1" si="6">INDIRECT("R[0]C[-1]", FALSE)-INDIRECT("R[0]C[-2]", FALSE)</f>
        <v>61368000</v>
      </c>
      <c r="F105" s="16">
        <v>44716441</v>
      </c>
      <c r="G105" s="17">
        <f t="shared" ref="G105:G125" ca="1" si="7">IF(INDIRECT("R[0]C[-3]", FALSE)=0,0,ROUND(INDIRECT("R[0]C[-1]", FALSE)/INDIRECT("R[0]C[-3]", FALSE),4))</f>
        <v>0.72870000000000001</v>
      </c>
      <c r="H105" s="3"/>
    </row>
    <row r="106" spans="1:8" outlineLevel="1" x14ac:dyDescent="0.25">
      <c r="A10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06" s="11" t="s">
        <v>51</v>
      </c>
      <c r="C106" s="12">
        <v>0</v>
      </c>
      <c r="D106" s="12">
        <v>48183000</v>
      </c>
      <c r="E106" s="12">
        <f t="shared" ca="1" si="6"/>
        <v>48183000</v>
      </c>
      <c r="F106" s="12">
        <v>21890004.850000001</v>
      </c>
      <c r="G106" s="13">
        <f t="shared" ca="1" si="7"/>
        <v>0.45429999999999998</v>
      </c>
      <c r="H106" s="3"/>
    </row>
    <row r="107" spans="1:8" ht="45" outlineLevel="2" x14ac:dyDescent="0.25">
      <c r="A107" s="14"/>
      <c r="B107" s="15" t="s">
        <v>171</v>
      </c>
      <c r="C107" s="16">
        <v>0</v>
      </c>
      <c r="D107" s="16">
        <v>0</v>
      </c>
      <c r="E107" s="16">
        <f t="shared" ca="1" si="6"/>
        <v>0</v>
      </c>
      <c r="F107" s="16">
        <v>0</v>
      </c>
      <c r="G107" s="17">
        <f t="shared" ca="1" si="7"/>
        <v>0</v>
      </c>
      <c r="H107" s="3"/>
    </row>
    <row r="108" spans="1:8" ht="45" outlineLevel="2" x14ac:dyDescent="0.25">
      <c r="A108" s="14"/>
      <c r="B108" s="15" t="s">
        <v>183</v>
      </c>
      <c r="C108" s="16">
        <v>0</v>
      </c>
      <c r="D108" s="16">
        <v>42727000</v>
      </c>
      <c r="E108" s="16">
        <f t="shared" ca="1" si="6"/>
        <v>42727000</v>
      </c>
      <c r="F108" s="16">
        <v>16434004.85</v>
      </c>
      <c r="G108" s="17">
        <f t="shared" ca="1" si="7"/>
        <v>0.3846</v>
      </c>
      <c r="H108" s="3"/>
    </row>
    <row r="109" spans="1:8" ht="45" outlineLevel="2" x14ac:dyDescent="0.25">
      <c r="A109" s="14"/>
      <c r="B109" s="15" t="s">
        <v>171</v>
      </c>
      <c r="C109" s="16">
        <v>0</v>
      </c>
      <c r="D109" s="16">
        <v>0</v>
      </c>
      <c r="E109" s="16">
        <f t="shared" ca="1" si="6"/>
        <v>0</v>
      </c>
      <c r="F109" s="16">
        <v>0</v>
      </c>
      <c r="G109" s="17">
        <f t="shared" ca="1" si="7"/>
        <v>0</v>
      </c>
      <c r="H109" s="3"/>
    </row>
    <row r="110" spans="1:8" ht="45" outlineLevel="2" x14ac:dyDescent="0.25">
      <c r="A110" s="14"/>
      <c r="B110" s="15" t="s">
        <v>183</v>
      </c>
      <c r="C110" s="16">
        <v>0</v>
      </c>
      <c r="D110" s="16">
        <v>0</v>
      </c>
      <c r="E110" s="16">
        <f t="shared" ca="1" si="6"/>
        <v>0</v>
      </c>
      <c r="F110" s="16">
        <v>0</v>
      </c>
      <c r="G110" s="17">
        <f t="shared" ca="1" si="7"/>
        <v>0</v>
      </c>
      <c r="H110" s="3"/>
    </row>
    <row r="111" spans="1:8" ht="45" outlineLevel="2" x14ac:dyDescent="0.25">
      <c r="A111" s="14"/>
      <c r="B111" s="15" t="s">
        <v>171</v>
      </c>
      <c r="C111" s="16">
        <v>0</v>
      </c>
      <c r="D111" s="16">
        <v>5456000</v>
      </c>
      <c r="E111" s="16">
        <f t="shared" ca="1" si="6"/>
        <v>5456000</v>
      </c>
      <c r="F111" s="16">
        <v>5456000</v>
      </c>
      <c r="G111" s="17">
        <f t="shared" ca="1" si="7"/>
        <v>1</v>
      </c>
      <c r="H111" s="3"/>
    </row>
    <row r="112" spans="1:8" outlineLevel="1" x14ac:dyDescent="0.25">
      <c r="A11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12" s="11" t="s">
        <v>57</v>
      </c>
      <c r="C112" s="12">
        <v>0</v>
      </c>
      <c r="D112" s="12">
        <v>4841000</v>
      </c>
      <c r="E112" s="12">
        <f t="shared" ca="1" si="6"/>
        <v>4841000</v>
      </c>
      <c r="F112" s="12">
        <v>4841000</v>
      </c>
      <c r="G112" s="13">
        <f t="shared" ca="1" si="7"/>
        <v>1</v>
      </c>
      <c r="H112" s="3"/>
    </row>
    <row r="113" spans="1:8" ht="45" outlineLevel="2" x14ac:dyDescent="0.25">
      <c r="A113" s="14"/>
      <c r="B113" s="15" t="s">
        <v>58</v>
      </c>
      <c r="C113" s="16">
        <v>0</v>
      </c>
      <c r="D113" s="16">
        <v>4841000</v>
      </c>
      <c r="E113" s="16">
        <f t="shared" ca="1" si="6"/>
        <v>4841000</v>
      </c>
      <c r="F113" s="16">
        <v>4841000</v>
      </c>
      <c r="G113" s="17">
        <f t="shared" ca="1" si="7"/>
        <v>1</v>
      </c>
      <c r="H113" s="3"/>
    </row>
    <row r="114" spans="1:8" outlineLevel="1" x14ac:dyDescent="0.25">
      <c r="A11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14" s="11" t="s">
        <v>59</v>
      </c>
      <c r="C114" s="12">
        <v>0</v>
      </c>
      <c r="D114" s="12">
        <v>0</v>
      </c>
      <c r="E114" s="12">
        <f t="shared" ca="1" si="6"/>
        <v>0</v>
      </c>
      <c r="F114" s="12">
        <v>0</v>
      </c>
      <c r="G114" s="13">
        <f t="shared" ca="1" si="7"/>
        <v>0</v>
      </c>
      <c r="H114" s="3"/>
    </row>
    <row r="115" spans="1:8" ht="45" outlineLevel="2" x14ac:dyDescent="0.25">
      <c r="A115" s="14"/>
      <c r="B115" s="15" t="s">
        <v>197</v>
      </c>
      <c r="C115" s="16">
        <v>0</v>
      </c>
      <c r="D115" s="16">
        <v>0</v>
      </c>
      <c r="E115" s="16">
        <f t="shared" ca="1" si="6"/>
        <v>0</v>
      </c>
      <c r="F115" s="16">
        <v>0</v>
      </c>
      <c r="G115" s="17">
        <f t="shared" ca="1" si="7"/>
        <v>0</v>
      </c>
      <c r="H115" s="3"/>
    </row>
    <row r="116" spans="1:8" outlineLevel="1" x14ac:dyDescent="0.25">
      <c r="A11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16" s="11" t="s">
        <v>61</v>
      </c>
      <c r="C116" s="12">
        <v>0</v>
      </c>
      <c r="D116" s="12">
        <v>9239000</v>
      </c>
      <c r="E116" s="12">
        <f t="shared" ca="1" si="6"/>
        <v>9239000</v>
      </c>
      <c r="F116" s="12">
        <v>6469500</v>
      </c>
      <c r="G116" s="13">
        <f t="shared" ca="1" si="7"/>
        <v>0.70020000000000004</v>
      </c>
      <c r="H116" s="3"/>
    </row>
    <row r="117" spans="1:8" ht="45" outlineLevel="2" x14ac:dyDescent="0.25">
      <c r="A117" s="14"/>
      <c r="B117" s="15" t="s">
        <v>157</v>
      </c>
      <c r="C117" s="16">
        <v>0</v>
      </c>
      <c r="D117" s="16">
        <v>0</v>
      </c>
      <c r="E117" s="16">
        <f t="shared" ca="1" si="6"/>
        <v>0</v>
      </c>
      <c r="F117" s="16">
        <v>0</v>
      </c>
      <c r="G117" s="17">
        <f t="shared" ca="1" si="7"/>
        <v>0</v>
      </c>
      <c r="H117" s="3"/>
    </row>
    <row r="118" spans="1:8" ht="45" outlineLevel="2" x14ac:dyDescent="0.25">
      <c r="A118" s="14"/>
      <c r="B118" s="15" t="s">
        <v>77</v>
      </c>
      <c r="C118" s="16">
        <v>0</v>
      </c>
      <c r="D118" s="16">
        <v>0</v>
      </c>
      <c r="E118" s="16">
        <f t="shared" ca="1" si="6"/>
        <v>0</v>
      </c>
      <c r="F118" s="16">
        <v>0</v>
      </c>
      <c r="G118" s="17">
        <f t="shared" ca="1" si="7"/>
        <v>0</v>
      </c>
      <c r="H118" s="3"/>
    </row>
    <row r="119" spans="1:8" ht="45" outlineLevel="2" x14ac:dyDescent="0.25">
      <c r="A119" s="14"/>
      <c r="B119" s="15" t="s">
        <v>157</v>
      </c>
      <c r="C119" s="16">
        <v>0</v>
      </c>
      <c r="D119" s="16">
        <v>0</v>
      </c>
      <c r="E119" s="16">
        <f t="shared" ca="1" si="6"/>
        <v>0</v>
      </c>
      <c r="F119" s="16">
        <v>0</v>
      </c>
      <c r="G119" s="17">
        <f t="shared" ca="1" si="7"/>
        <v>0</v>
      </c>
      <c r="H119" s="3"/>
    </row>
    <row r="120" spans="1:8" ht="45" outlineLevel="2" x14ac:dyDescent="0.25">
      <c r="A120" s="14"/>
      <c r="B120" s="15" t="s">
        <v>77</v>
      </c>
      <c r="C120" s="16">
        <v>0</v>
      </c>
      <c r="D120" s="16">
        <v>3938000</v>
      </c>
      <c r="E120" s="16">
        <f t="shared" ca="1" si="6"/>
        <v>3938000</v>
      </c>
      <c r="F120" s="16">
        <v>3819000</v>
      </c>
      <c r="G120" s="17">
        <f t="shared" ca="1" si="7"/>
        <v>0.9698</v>
      </c>
      <c r="H120" s="3"/>
    </row>
    <row r="121" spans="1:8" ht="45" outlineLevel="2" x14ac:dyDescent="0.25">
      <c r="A121" s="14"/>
      <c r="B121" s="15" t="s">
        <v>157</v>
      </c>
      <c r="C121" s="16">
        <v>0</v>
      </c>
      <c r="D121" s="16">
        <v>5301000</v>
      </c>
      <c r="E121" s="16">
        <f t="shared" ca="1" si="6"/>
        <v>5301000</v>
      </c>
      <c r="F121" s="16">
        <v>2650500</v>
      </c>
      <c r="G121" s="17">
        <f t="shared" ca="1" si="7"/>
        <v>0.5</v>
      </c>
      <c r="H121" s="3"/>
    </row>
    <row r="122" spans="1:8" ht="45" outlineLevel="2" x14ac:dyDescent="0.25">
      <c r="A122" s="14"/>
      <c r="B122" s="15" t="s">
        <v>77</v>
      </c>
      <c r="C122" s="16">
        <v>0</v>
      </c>
      <c r="D122" s="16">
        <v>0</v>
      </c>
      <c r="E122" s="16">
        <f t="shared" ca="1" si="6"/>
        <v>0</v>
      </c>
      <c r="F122" s="16">
        <v>0</v>
      </c>
      <c r="G122" s="17">
        <f t="shared" ca="1" si="7"/>
        <v>0</v>
      </c>
      <c r="H122" s="3"/>
    </row>
    <row r="123" spans="1:8" ht="45" outlineLevel="2" x14ac:dyDescent="0.25">
      <c r="A123" s="14"/>
      <c r="B123" s="15" t="s">
        <v>157</v>
      </c>
      <c r="C123" s="16">
        <v>0</v>
      </c>
      <c r="D123" s="16">
        <v>0</v>
      </c>
      <c r="E123" s="16">
        <f t="shared" ca="1" si="6"/>
        <v>0</v>
      </c>
      <c r="F123" s="16">
        <v>0</v>
      </c>
      <c r="G123" s="17">
        <f t="shared" ca="1" si="7"/>
        <v>0</v>
      </c>
      <c r="H123" s="3"/>
    </row>
    <row r="124" spans="1:8" ht="45" outlineLevel="2" x14ac:dyDescent="0.25">
      <c r="A124" s="14"/>
      <c r="B124" s="15" t="s">
        <v>77</v>
      </c>
      <c r="C124" s="16">
        <v>0</v>
      </c>
      <c r="D124" s="16">
        <v>0</v>
      </c>
      <c r="E124" s="16">
        <f t="shared" ca="1" si="6"/>
        <v>0</v>
      </c>
      <c r="F124" s="16">
        <v>0</v>
      </c>
      <c r="G124" s="17">
        <f t="shared" ca="1" si="7"/>
        <v>0</v>
      </c>
      <c r="H124" s="3"/>
    </row>
    <row r="125" spans="1:8" ht="15" customHeight="1" x14ac:dyDescent="0.25">
      <c r="A125" s="55" t="s">
        <v>63</v>
      </c>
      <c r="B125" s="56"/>
      <c r="C125" s="18">
        <v>0</v>
      </c>
      <c r="D125" s="18">
        <v>200000000</v>
      </c>
      <c r="E125" s="19">
        <f t="shared" ca="1" si="6"/>
        <v>200000000</v>
      </c>
      <c r="F125" s="19">
        <v>146394484.06</v>
      </c>
      <c r="G125" s="20">
        <f t="shared" ca="1" si="7"/>
        <v>0.73199999999999998</v>
      </c>
      <c r="H125" s="3"/>
    </row>
  </sheetData>
  <mergeCells count="9">
    <mergeCell ref="A125:B12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3"/>
  <sheetViews>
    <sheetView topLeftCell="A111" zoomScaleNormal="100" zoomScaleSheetLayoutView="100" workbookViewId="0">
      <selection activeCell="B15" sqref="B15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254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0</v>
      </c>
      <c r="D9" s="12">
        <v>14874880</v>
      </c>
      <c r="E9" s="12">
        <f t="shared" ref="E9:E40" ca="1" si="0">INDIRECT("R[0]C[-1]", FALSE)-INDIRECT("R[0]C[-2]", FALSE)</f>
        <v>14874880</v>
      </c>
      <c r="F9" s="12">
        <v>14523426.449999999</v>
      </c>
      <c r="G9" s="13">
        <f t="shared" ref="G9:G40" ca="1" si="1">IF(INDIRECT("R[0]C[-3]", FALSE)=0,0,ROUND(INDIRECT("R[0]C[-1]", FALSE)/INDIRECT("R[0]C[-3]", FALSE),4))</f>
        <v>0.97640000000000005</v>
      </c>
      <c r="H9" s="3"/>
    </row>
    <row r="10" spans="1:8" ht="30" outlineLevel="2" x14ac:dyDescent="0.25">
      <c r="A10" s="14"/>
      <c r="B10" s="15" t="s">
        <v>121</v>
      </c>
      <c r="C10" s="16">
        <v>0</v>
      </c>
      <c r="D10" s="16">
        <v>1233000</v>
      </c>
      <c r="E10" s="16">
        <f t="shared" ca="1" si="0"/>
        <v>1233000</v>
      </c>
      <c r="F10" s="16">
        <v>1233000</v>
      </c>
      <c r="G10" s="17">
        <f t="shared" ca="1" si="1"/>
        <v>1</v>
      </c>
      <c r="H10" s="3"/>
    </row>
    <row r="11" spans="1:8" ht="30" outlineLevel="2" x14ac:dyDescent="0.25">
      <c r="A11" s="14"/>
      <c r="B11" s="15" t="s">
        <v>162</v>
      </c>
      <c r="C11" s="16">
        <v>0</v>
      </c>
      <c r="D11" s="16">
        <v>3148180</v>
      </c>
      <c r="E11" s="16">
        <f t="shared" ca="1" si="0"/>
        <v>3148180</v>
      </c>
      <c r="F11" s="16">
        <v>2796726.45</v>
      </c>
      <c r="G11" s="17">
        <f t="shared" ca="1" si="1"/>
        <v>0.88839999999999997</v>
      </c>
      <c r="H11" s="3"/>
    </row>
    <row r="12" spans="1:8" ht="30" outlineLevel="2" x14ac:dyDescent="0.25">
      <c r="A12" s="14"/>
      <c r="B12" s="15" t="s">
        <v>121</v>
      </c>
      <c r="C12" s="16">
        <v>0</v>
      </c>
      <c r="D12" s="16">
        <v>0</v>
      </c>
      <c r="E12" s="16">
        <f t="shared" ca="1" si="0"/>
        <v>0</v>
      </c>
      <c r="F12" s="16">
        <v>0</v>
      </c>
      <c r="G12" s="17">
        <f t="shared" ca="1" si="1"/>
        <v>0</v>
      </c>
      <c r="H12" s="3"/>
    </row>
    <row r="13" spans="1:8" ht="30" outlineLevel="2" x14ac:dyDescent="0.25">
      <c r="A13" s="14"/>
      <c r="B13" s="15" t="s">
        <v>162</v>
      </c>
      <c r="C13" s="16">
        <v>0</v>
      </c>
      <c r="D13" s="16">
        <v>0</v>
      </c>
      <c r="E13" s="16">
        <f t="shared" ca="1" si="0"/>
        <v>0</v>
      </c>
      <c r="F13" s="16">
        <v>0</v>
      </c>
      <c r="G13" s="17">
        <f t="shared" ca="1" si="1"/>
        <v>0</v>
      </c>
      <c r="H13" s="3"/>
    </row>
    <row r="14" spans="1:8" ht="30" outlineLevel="2" x14ac:dyDescent="0.25">
      <c r="A14" s="14"/>
      <c r="B14" s="15" t="s">
        <v>121</v>
      </c>
      <c r="C14" s="16">
        <v>0</v>
      </c>
      <c r="D14" s="16">
        <v>0</v>
      </c>
      <c r="E14" s="16">
        <f t="shared" ca="1" si="0"/>
        <v>0</v>
      </c>
      <c r="F14" s="16">
        <v>0</v>
      </c>
      <c r="G14" s="17">
        <f t="shared" ca="1" si="1"/>
        <v>0</v>
      </c>
      <c r="H14" s="3"/>
    </row>
    <row r="15" spans="1:8" ht="45" outlineLevel="2" x14ac:dyDescent="0.25">
      <c r="A15" s="14"/>
      <c r="B15" s="15" t="s">
        <v>120</v>
      </c>
      <c r="C15" s="16">
        <v>0</v>
      </c>
      <c r="D15" s="16">
        <v>10493700</v>
      </c>
      <c r="E15" s="16">
        <f t="shared" ca="1" si="0"/>
        <v>10493700</v>
      </c>
      <c r="F15" s="16">
        <v>10493700</v>
      </c>
      <c r="G15" s="17">
        <f t="shared" ca="1" si="1"/>
        <v>1</v>
      </c>
      <c r="H15" s="3"/>
    </row>
    <row r="16" spans="1:8" ht="30" outlineLevel="2" x14ac:dyDescent="0.25">
      <c r="A16" s="14"/>
      <c r="B16" s="15" t="s">
        <v>121</v>
      </c>
      <c r="C16" s="16">
        <v>0</v>
      </c>
      <c r="D16" s="16">
        <v>0</v>
      </c>
      <c r="E16" s="16">
        <f t="shared" ca="1" si="0"/>
        <v>0</v>
      </c>
      <c r="F16" s="16">
        <v>0</v>
      </c>
      <c r="G16" s="17">
        <f t="shared" ca="1" si="1"/>
        <v>0</v>
      </c>
      <c r="H16" s="3"/>
    </row>
    <row r="17" spans="1:8" ht="30" outlineLevel="2" x14ac:dyDescent="0.25">
      <c r="A17" s="14"/>
      <c r="B17" s="15" t="s">
        <v>162</v>
      </c>
      <c r="C17" s="16">
        <v>0</v>
      </c>
      <c r="D17" s="16">
        <v>0</v>
      </c>
      <c r="E17" s="16">
        <f t="shared" ca="1" si="0"/>
        <v>0</v>
      </c>
      <c r="F17" s="16">
        <v>0</v>
      </c>
      <c r="G17" s="17">
        <f t="shared" ca="1" si="1"/>
        <v>0</v>
      </c>
      <c r="H17" s="3"/>
    </row>
    <row r="18" spans="1:8" ht="45" outlineLevel="2" x14ac:dyDescent="0.25">
      <c r="A18" s="14"/>
      <c r="B18" s="15" t="s">
        <v>120</v>
      </c>
      <c r="C18" s="16">
        <v>0</v>
      </c>
      <c r="D18" s="16">
        <v>0</v>
      </c>
      <c r="E18" s="16">
        <f t="shared" ca="1" si="0"/>
        <v>0</v>
      </c>
      <c r="F18" s="16">
        <v>0</v>
      </c>
      <c r="G18" s="17">
        <f t="shared" ca="1" si="1"/>
        <v>0</v>
      </c>
      <c r="H18" s="3"/>
    </row>
    <row r="19" spans="1:8" ht="30" outlineLevel="2" x14ac:dyDescent="0.25">
      <c r="A19" s="14"/>
      <c r="B19" s="15" t="s">
        <v>162</v>
      </c>
      <c r="C19" s="16">
        <v>0</v>
      </c>
      <c r="D19" s="16">
        <v>0</v>
      </c>
      <c r="E19" s="16">
        <f t="shared" ca="1" si="0"/>
        <v>0</v>
      </c>
      <c r="F19" s="16">
        <v>0</v>
      </c>
      <c r="G19" s="17">
        <f t="shared" ca="1" si="1"/>
        <v>0</v>
      </c>
      <c r="H19" s="3"/>
    </row>
    <row r="20" spans="1:8" ht="45" outlineLevel="2" x14ac:dyDescent="0.25">
      <c r="A20" s="14"/>
      <c r="B20" s="15" t="s">
        <v>120</v>
      </c>
      <c r="C20" s="16">
        <v>0</v>
      </c>
      <c r="D20" s="16">
        <v>0</v>
      </c>
      <c r="E20" s="16">
        <f t="shared" ca="1" si="0"/>
        <v>0</v>
      </c>
      <c r="F20" s="16">
        <v>0</v>
      </c>
      <c r="G20" s="17">
        <f t="shared" ca="1" si="1"/>
        <v>0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21" s="11" t="s">
        <v>23</v>
      </c>
      <c r="C21" s="12">
        <v>0</v>
      </c>
      <c r="D21" s="12">
        <v>1233000</v>
      </c>
      <c r="E21" s="12">
        <f t="shared" ca="1" si="0"/>
        <v>1233000</v>
      </c>
      <c r="F21" s="12">
        <v>1029287.99</v>
      </c>
      <c r="G21" s="13">
        <f t="shared" ca="1" si="1"/>
        <v>0.83479999999999999</v>
      </c>
      <c r="H21" s="3"/>
    </row>
    <row r="22" spans="1:8" ht="45" outlineLevel="2" x14ac:dyDescent="0.25">
      <c r="A22" s="14"/>
      <c r="B22" s="15" t="s">
        <v>188</v>
      </c>
      <c r="C22" s="16">
        <v>0</v>
      </c>
      <c r="D22" s="16">
        <v>1233000</v>
      </c>
      <c r="E22" s="16">
        <f t="shared" ca="1" si="0"/>
        <v>1233000</v>
      </c>
      <c r="F22" s="16">
        <v>1029287.99</v>
      </c>
      <c r="G22" s="17">
        <f t="shared" ca="1" si="1"/>
        <v>0.83479999999999999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3" s="11" t="s">
        <v>27</v>
      </c>
      <c r="C23" s="12">
        <v>0</v>
      </c>
      <c r="D23" s="12">
        <v>0</v>
      </c>
      <c r="E23" s="12">
        <f t="shared" ca="1" si="0"/>
        <v>0</v>
      </c>
      <c r="F23" s="12">
        <v>0</v>
      </c>
      <c r="G23" s="13">
        <f t="shared" ca="1" si="1"/>
        <v>0</v>
      </c>
      <c r="H23" s="3"/>
    </row>
    <row r="24" spans="1:8" ht="45" outlineLevel="2" x14ac:dyDescent="0.25">
      <c r="A24" s="14"/>
      <c r="B24" s="15" t="s">
        <v>202</v>
      </c>
      <c r="C24" s="16">
        <v>0</v>
      </c>
      <c r="D24" s="16">
        <v>0</v>
      </c>
      <c r="E24" s="16">
        <f t="shared" ca="1" si="0"/>
        <v>0</v>
      </c>
      <c r="F24" s="16">
        <v>0</v>
      </c>
      <c r="G24" s="17">
        <f t="shared" ca="1" si="1"/>
        <v>0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5" s="11" t="s">
        <v>33</v>
      </c>
      <c r="C25" s="12">
        <v>0</v>
      </c>
      <c r="D25" s="12">
        <v>1867000</v>
      </c>
      <c r="E25" s="12">
        <f t="shared" ca="1" si="0"/>
        <v>1867000</v>
      </c>
      <c r="F25" s="12">
        <v>901552</v>
      </c>
      <c r="G25" s="13">
        <f t="shared" ca="1" si="1"/>
        <v>0.4829</v>
      </c>
      <c r="H25" s="3"/>
    </row>
    <row r="26" spans="1:8" ht="45" outlineLevel="2" x14ac:dyDescent="0.25">
      <c r="A26" s="14"/>
      <c r="B26" s="15" t="s">
        <v>133</v>
      </c>
      <c r="C26" s="16">
        <v>0</v>
      </c>
      <c r="D26" s="16">
        <v>0</v>
      </c>
      <c r="E26" s="16">
        <f t="shared" ca="1" si="0"/>
        <v>0</v>
      </c>
      <c r="F26" s="16">
        <v>0</v>
      </c>
      <c r="G26" s="17">
        <f t="shared" ca="1" si="1"/>
        <v>0</v>
      </c>
      <c r="H26" s="3"/>
    </row>
    <row r="27" spans="1:8" ht="45" outlineLevel="2" x14ac:dyDescent="0.25">
      <c r="A27" s="14"/>
      <c r="B27" s="15" t="s">
        <v>134</v>
      </c>
      <c r="C27" s="16">
        <v>0</v>
      </c>
      <c r="D27" s="16">
        <v>0</v>
      </c>
      <c r="E27" s="16">
        <f t="shared" ca="1" si="0"/>
        <v>0</v>
      </c>
      <c r="F27" s="16">
        <v>0</v>
      </c>
      <c r="G27" s="17">
        <f t="shared" ca="1" si="1"/>
        <v>0</v>
      </c>
      <c r="H27" s="3"/>
    </row>
    <row r="28" spans="1:8" ht="45" outlineLevel="2" x14ac:dyDescent="0.25">
      <c r="A28" s="14"/>
      <c r="B28" s="15" t="s">
        <v>135</v>
      </c>
      <c r="C28" s="16">
        <v>0</v>
      </c>
      <c r="D28" s="16">
        <v>0</v>
      </c>
      <c r="E28" s="16">
        <f t="shared" ca="1" si="0"/>
        <v>0</v>
      </c>
      <c r="F28" s="16">
        <v>0</v>
      </c>
      <c r="G28" s="17">
        <f t="shared" ca="1" si="1"/>
        <v>0</v>
      </c>
      <c r="H28" s="3"/>
    </row>
    <row r="29" spans="1:8" ht="45" outlineLevel="2" x14ac:dyDescent="0.25">
      <c r="A29" s="14"/>
      <c r="B29" s="15" t="s">
        <v>133</v>
      </c>
      <c r="C29" s="16">
        <v>0</v>
      </c>
      <c r="D29" s="16">
        <v>0</v>
      </c>
      <c r="E29" s="16">
        <f t="shared" ca="1" si="0"/>
        <v>0</v>
      </c>
      <c r="F29" s="16">
        <v>0</v>
      </c>
      <c r="G29" s="17">
        <f t="shared" ca="1" si="1"/>
        <v>0</v>
      </c>
      <c r="H29" s="3"/>
    </row>
    <row r="30" spans="1:8" ht="45" outlineLevel="2" x14ac:dyDescent="0.25">
      <c r="A30" s="14"/>
      <c r="B30" s="15" t="s">
        <v>134</v>
      </c>
      <c r="C30" s="16">
        <v>0</v>
      </c>
      <c r="D30" s="16">
        <v>0</v>
      </c>
      <c r="E30" s="16">
        <f t="shared" ca="1" si="0"/>
        <v>0</v>
      </c>
      <c r="F30" s="16">
        <v>0</v>
      </c>
      <c r="G30" s="17">
        <f t="shared" ca="1" si="1"/>
        <v>0</v>
      </c>
      <c r="H30" s="3"/>
    </row>
    <row r="31" spans="1:8" ht="45" outlineLevel="2" x14ac:dyDescent="0.25">
      <c r="A31" s="14"/>
      <c r="B31" s="15" t="s">
        <v>135</v>
      </c>
      <c r="C31" s="16">
        <v>0</v>
      </c>
      <c r="D31" s="16">
        <v>0</v>
      </c>
      <c r="E31" s="16">
        <f t="shared" ca="1" si="0"/>
        <v>0</v>
      </c>
      <c r="F31" s="16">
        <v>0</v>
      </c>
      <c r="G31" s="17">
        <f t="shared" ca="1" si="1"/>
        <v>0</v>
      </c>
      <c r="H31" s="3"/>
    </row>
    <row r="32" spans="1:8" ht="45" outlineLevel="2" x14ac:dyDescent="0.25">
      <c r="A32" s="14"/>
      <c r="B32" s="15" t="s">
        <v>132</v>
      </c>
      <c r="C32" s="16">
        <v>0</v>
      </c>
      <c r="D32" s="16">
        <v>1867000</v>
      </c>
      <c r="E32" s="16">
        <f t="shared" ca="1" si="0"/>
        <v>1867000</v>
      </c>
      <c r="F32" s="16">
        <v>901552</v>
      </c>
      <c r="G32" s="17">
        <f t="shared" ca="1" si="1"/>
        <v>0.4829</v>
      </c>
      <c r="H32" s="3"/>
    </row>
    <row r="33" spans="1:8" ht="45" outlineLevel="2" x14ac:dyDescent="0.25">
      <c r="A33" s="14"/>
      <c r="B33" s="15" t="s">
        <v>133</v>
      </c>
      <c r="C33" s="16">
        <v>0</v>
      </c>
      <c r="D33" s="16">
        <v>0</v>
      </c>
      <c r="E33" s="16">
        <f t="shared" ca="1" si="0"/>
        <v>0</v>
      </c>
      <c r="F33" s="16">
        <v>0</v>
      </c>
      <c r="G33" s="17">
        <f t="shared" ca="1" si="1"/>
        <v>0</v>
      </c>
      <c r="H33" s="3"/>
    </row>
    <row r="34" spans="1:8" ht="45" outlineLevel="2" x14ac:dyDescent="0.25">
      <c r="A34" s="14"/>
      <c r="B34" s="15" t="s">
        <v>134</v>
      </c>
      <c r="C34" s="16">
        <v>0</v>
      </c>
      <c r="D34" s="16">
        <v>0</v>
      </c>
      <c r="E34" s="16">
        <f t="shared" ca="1" si="0"/>
        <v>0</v>
      </c>
      <c r="F34" s="16">
        <v>0</v>
      </c>
      <c r="G34" s="17">
        <f t="shared" ca="1" si="1"/>
        <v>0</v>
      </c>
      <c r="H34" s="3"/>
    </row>
    <row r="35" spans="1:8" ht="45" outlineLevel="2" x14ac:dyDescent="0.25">
      <c r="A35" s="14"/>
      <c r="B35" s="15" t="s">
        <v>135</v>
      </c>
      <c r="C35" s="16">
        <v>0</v>
      </c>
      <c r="D35" s="16">
        <v>0</v>
      </c>
      <c r="E35" s="16">
        <f t="shared" ca="1" si="0"/>
        <v>0</v>
      </c>
      <c r="F35" s="16">
        <v>0</v>
      </c>
      <c r="G35" s="17">
        <f t="shared" ca="1" si="1"/>
        <v>0</v>
      </c>
      <c r="H35" s="3"/>
    </row>
    <row r="36" spans="1:8" ht="45" outlineLevel="2" x14ac:dyDescent="0.25">
      <c r="A36" s="14"/>
      <c r="B36" s="15" t="s">
        <v>132</v>
      </c>
      <c r="C36" s="16">
        <v>0</v>
      </c>
      <c r="D36" s="16">
        <v>0</v>
      </c>
      <c r="E36" s="16">
        <f t="shared" ca="1" si="0"/>
        <v>0</v>
      </c>
      <c r="F36" s="16">
        <v>0</v>
      </c>
      <c r="G36" s="17">
        <f t="shared" ca="1" si="1"/>
        <v>0</v>
      </c>
      <c r="H36" s="3"/>
    </row>
    <row r="37" spans="1:8" ht="45" outlineLevel="2" x14ac:dyDescent="0.25">
      <c r="A37" s="14"/>
      <c r="B37" s="15" t="s">
        <v>135</v>
      </c>
      <c r="C37" s="16">
        <v>0</v>
      </c>
      <c r="D37" s="16">
        <v>0</v>
      </c>
      <c r="E37" s="16">
        <f t="shared" ca="1" si="0"/>
        <v>0</v>
      </c>
      <c r="F37" s="16">
        <v>0</v>
      </c>
      <c r="G37" s="17">
        <f t="shared" ca="1" si="1"/>
        <v>0</v>
      </c>
      <c r="H37" s="3"/>
    </row>
    <row r="38" spans="1:8" ht="45" outlineLevel="2" x14ac:dyDescent="0.25">
      <c r="A38" s="14"/>
      <c r="B38" s="15" t="s">
        <v>132</v>
      </c>
      <c r="C38" s="16">
        <v>0</v>
      </c>
      <c r="D38" s="16">
        <v>0</v>
      </c>
      <c r="E38" s="16">
        <f t="shared" ca="1" si="0"/>
        <v>0</v>
      </c>
      <c r="F38" s="16">
        <v>0</v>
      </c>
      <c r="G38" s="17">
        <f t="shared" ca="1" si="1"/>
        <v>0</v>
      </c>
      <c r="H38" s="3"/>
    </row>
    <row r="39" spans="1:8" ht="45" outlineLevel="2" x14ac:dyDescent="0.25">
      <c r="A39" s="14"/>
      <c r="B39" s="15" t="s">
        <v>133</v>
      </c>
      <c r="C39" s="16">
        <v>0</v>
      </c>
      <c r="D39" s="16">
        <v>0</v>
      </c>
      <c r="E39" s="16">
        <f t="shared" ca="1" si="0"/>
        <v>0</v>
      </c>
      <c r="F39" s="16">
        <v>0</v>
      </c>
      <c r="G39" s="17">
        <f t="shared" ca="1" si="1"/>
        <v>0</v>
      </c>
      <c r="H39" s="3"/>
    </row>
    <row r="40" spans="1:8" ht="45" outlineLevel="2" x14ac:dyDescent="0.25">
      <c r="A40" s="14"/>
      <c r="B40" s="15" t="s">
        <v>134</v>
      </c>
      <c r="C40" s="16">
        <v>0</v>
      </c>
      <c r="D40" s="16">
        <v>0</v>
      </c>
      <c r="E40" s="16">
        <f t="shared" ca="1" si="0"/>
        <v>0</v>
      </c>
      <c r="F40" s="16">
        <v>0</v>
      </c>
      <c r="G40" s="17">
        <f t="shared" ca="1" si="1"/>
        <v>0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41" s="11" t="s">
        <v>35</v>
      </c>
      <c r="C41" s="12">
        <v>0</v>
      </c>
      <c r="D41" s="12">
        <v>345000</v>
      </c>
      <c r="E41" s="12">
        <f t="shared" ref="E41:E72" ca="1" si="2">INDIRECT("R[0]C[-1]", FALSE)-INDIRECT("R[0]C[-2]", FALSE)</f>
        <v>345000</v>
      </c>
      <c r="F41" s="12">
        <v>345000</v>
      </c>
      <c r="G41" s="13">
        <f t="shared" ref="G41:G72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180</v>
      </c>
      <c r="C42" s="16">
        <v>0</v>
      </c>
      <c r="D42" s="16">
        <v>345000</v>
      </c>
      <c r="E42" s="16">
        <f t="shared" ca="1" si="2"/>
        <v>345000</v>
      </c>
      <c r="F42" s="16">
        <v>345000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43" s="11" t="s">
        <v>37</v>
      </c>
      <c r="C43" s="12">
        <v>0</v>
      </c>
      <c r="D43" s="12">
        <v>5832000</v>
      </c>
      <c r="E43" s="12">
        <f t="shared" ca="1" si="2"/>
        <v>5832000</v>
      </c>
      <c r="F43" s="12">
        <v>4912701.51</v>
      </c>
      <c r="G43" s="13">
        <f t="shared" ca="1" si="3"/>
        <v>0.84240000000000004</v>
      </c>
      <c r="H43" s="3"/>
    </row>
    <row r="44" spans="1:8" ht="45" outlineLevel="2" x14ac:dyDescent="0.25">
      <c r="A44" s="14"/>
      <c r="B44" s="15" t="s">
        <v>181</v>
      </c>
      <c r="C44" s="16">
        <v>0</v>
      </c>
      <c r="D44" s="16">
        <v>3983000</v>
      </c>
      <c r="E44" s="16">
        <f t="shared" ca="1" si="2"/>
        <v>3983000</v>
      </c>
      <c r="F44" s="16">
        <v>3403866</v>
      </c>
      <c r="G44" s="17">
        <f t="shared" ca="1" si="3"/>
        <v>0.85460000000000003</v>
      </c>
      <c r="H44" s="3"/>
    </row>
    <row r="45" spans="1:8" ht="45" outlineLevel="2" x14ac:dyDescent="0.25">
      <c r="A45" s="14"/>
      <c r="B45" s="15" t="s">
        <v>215</v>
      </c>
      <c r="C45" s="16">
        <v>0</v>
      </c>
      <c r="D45" s="16">
        <v>0</v>
      </c>
      <c r="E45" s="16">
        <f t="shared" ca="1" si="2"/>
        <v>0</v>
      </c>
      <c r="F45" s="16">
        <v>0</v>
      </c>
      <c r="G45" s="17">
        <f t="shared" ca="1" si="3"/>
        <v>0</v>
      </c>
      <c r="H45" s="3"/>
    </row>
    <row r="46" spans="1:8" ht="45" outlineLevel="2" x14ac:dyDescent="0.25">
      <c r="A46" s="14"/>
      <c r="B46" s="15" t="s">
        <v>140</v>
      </c>
      <c r="C46" s="16">
        <v>0</v>
      </c>
      <c r="D46" s="16">
        <v>1849000</v>
      </c>
      <c r="E46" s="16">
        <f t="shared" ca="1" si="2"/>
        <v>1849000</v>
      </c>
      <c r="F46" s="16">
        <v>1508835.51</v>
      </c>
      <c r="G46" s="17">
        <f t="shared" ca="1" si="3"/>
        <v>0.81599999999999995</v>
      </c>
      <c r="H46" s="3"/>
    </row>
    <row r="47" spans="1:8" ht="45" outlineLevel="2" x14ac:dyDescent="0.25">
      <c r="A47" s="14"/>
      <c r="B47" s="15" t="s">
        <v>181</v>
      </c>
      <c r="C47" s="16">
        <v>0</v>
      </c>
      <c r="D47" s="16">
        <v>0</v>
      </c>
      <c r="E47" s="16">
        <f t="shared" ca="1" si="2"/>
        <v>0</v>
      </c>
      <c r="F47" s="16">
        <v>0</v>
      </c>
      <c r="G47" s="17">
        <f t="shared" ca="1" si="3"/>
        <v>0</v>
      </c>
      <c r="H47" s="3"/>
    </row>
    <row r="48" spans="1:8" ht="45" outlineLevel="2" x14ac:dyDescent="0.25">
      <c r="A48" s="14"/>
      <c r="B48" s="15" t="s">
        <v>215</v>
      </c>
      <c r="C48" s="16">
        <v>0</v>
      </c>
      <c r="D48" s="16">
        <v>0</v>
      </c>
      <c r="E48" s="16">
        <f t="shared" ca="1" si="2"/>
        <v>0</v>
      </c>
      <c r="F48" s="16">
        <v>0</v>
      </c>
      <c r="G48" s="17">
        <f t="shared" ca="1" si="3"/>
        <v>0</v>
      </c>
      <c r="H48" s="3"/>
    </row>
    <row r="49" spans="1:8" ht="45" outlineLevel="2" x14ac:dyDescent="0.25">
      <c r="A49" s="14"/>
      <c r="B49" s="15" t="s">
        <v>181</v>
      </c>
      <c r="C49" s="16">
        <v>0</v>
      </c>
      <c r="D49" s="16">
        <v>0</v>
      </c>
      <c r="E49" s="16">
        <f t="shared" ca="1" si="2"/>
        <v>0</v>
      </c>
      <c r="F49" s="16">
        <v>0</v>
      </c>
      <c r="G49" s="17">
        <f t="shared" ca="1" si="3"/>
        <v>0</v>
      </c>
      <c r="H49" s="3"/>
    </row>
    <row r="50" spans="1:8" ht="45" outlineLevel="2" x14ac:dyDescent="0.25">
      <c r="A50" s="14"/>
      <c r="B50" s="15" t="s">
        <v>140</v>
      </c>
      <c r="C50" s="16">
        <v>0</v>
      </c>
      <c r="D50" s="16">
        <v>0</v>
      </c>
      <c r="E50" s="16">
        <f t="shared" ca="1" si="2"/>
        <v>0</v>
      </c>
      <c r="F50" s="16">
        <v>0</v>
      </c>
      <c r="G50" s="17">
        <f t="shared" ca="1" si="3"/>
        <v>0</v>
      </c>
      <c r="H50" s="3"/>
    </row>
    <row r="51" spans="1:8" ht="45" outlineLevel="2" x14ac:dyDescent="0.25">
      <c r="A51" s="14"/>
      <c r="B51" s="15" t="s">
        <v>181</v>
      </c>
      <c r="C51" s="16">
        <v>0</v>
      </c>
      <c r="D51" s="16">
        <v>0</v>
      </c>
      <c r="E51" s="16">
        <f t="shared" ca="1" si="2"/>
        <v>0</v>
      </c>
      <c r="F51" s="16">
        <v>0</v>
      </c>
      <c r="G51" s="17">
        <f t="shared" ca="1" si="3"/>
        <v>0</v>
      </c>
      <c r="H51" s="3"/>
    </row>
    <row r="52" spans="1:8" ht="45" outlineLevel="2" x14ac:dyDescent="0.25">
      <c r="A52" s="14"/>
      <c r="B52" s="15" t="s">
        <v>215</v>
      </c>
      <c r="C52" s="16">
        <v>0</v>
      </c>
      <c r="D52" s="16">
        <v>0</v>
      </c>
      <c r="E52" s="16">
        <f t="shared" ca="1" si="2"/>
        <v>0</v>
      </c>
      <c r="F52" s="16">
        <v>0</v>
      </c>
      <c r="G52" s="17">
        <f t="shared" ca="1" si="3"/>
        <v>0</v>
      </c>
      <c r="H52" s="3"/>
    </row>
    <row r="53" spans="1:8" ht="45" outlineLevel="2" x14ac:dyDescent="0.25">
      <c r="A53" s="14"/>
      <c r="B53" s="15" t="s">
        <v>140</v>
      </c>
      <c r="C53" s="16">
        <v>0</v>
      </c>
      <c r="D53" s="16">
        <v>0</v>
      </c>
      <c r="E53" s="16">
        <f t="shared" ca="1" si="2"/>
        <v>0</v>
      </c>
      <c r="F53" s="16">
        <v>0</v>
      </c>
      <c r="G53" s="17">
        <f t="shared" ca="1" si="3"/>
        <v>0</v>
      </c>
      <c r="H53" s="3"/>
    </row>
    <row r="54" spans="1:8" ht="45" outlineLevel="2" x14ac:dyDescent="0.25">
      <c r="A54" s="14"/>
      <c r="B54" s="15" t="s">
        <v>181</v>
      </c>
      <c r="C54" s="16">
        <v>0</v>
      </c>
      <c r="D54" s="16">
        <v>0</v>
      </c>
      <c r="E54" s="16">
        <f t="shared" ca="1" si="2"/>
        <v>0</v>
      </c>
      <c r="F54" s="16">
        <v>0</v>
      </c>
      <c r="G54" s="17">
        <f t="shared" ca="1" si="3"/>
        <v>0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5" s="11" t="s">
        <v>39</v>
      </c>
      <c r="C55" s="12">
        <v>0</v>
      </c>
      <c r="D55" s="12">
        <v>2531670</v>
      </c>
      <c r="E55" s="12">
        <f t="shared" ca="1" si="2"/>
        <v>2531670</v>
      </c>
      <c r="F55" s="12">
        <v>2183787.67</v>
      </c>
      <c r="G55" s="13">
        <f t="shared" ca="1" si="3"/>
        <v>0.86260000000000003</v>
      </c>
      <c r="H55" s="3"/>
    </row>
    <row r="56" spans="1:8" ht="45" outlineLevel="2" x14ac:dyDescent="0.25">
      <c r="A56" s="14"/>
      <c r="B56" s="15" t="s">
        <v>251</v>
      </c>
      <c r="C56" s="16">
        <v>0</v>
      </c>
      <c r="D56" s="16">
        <v>0</v>
      </c>
      <c r="E56" s="16">
        <f t="shared" ca="1" si="2"/>
        <v>0</v>
      </c>
      <c r="F56" s="16">
        <v>0</v>
      </c>
      <c r="G56" s="17">
        <f t="shared" ca="1" si="3"/>
        <v>0</v>
      </c>
      <c r="H56" s="3"/>
    </row>
    <row r="57" spans="1:8" ht="45" outlineLevel="2" x14ac:dyDescent="0.25">
      <c r="A57" s="14"/>
      <c r="B57" s="15" t="s">
        <v>221</v>
      </c>
      <c r="C57" s="16">
        <v>0</v>
      </c>
      <c r="D57" s="16">
        <v>0</v>
      </c>
      <c r="E57" s="16">
        <f t="shared" ca="1" si="2"/>
        <v>0</v>
      </c>
      <c r="F57" s="16">
        <v>0</v>
      </c>
      <c r="G57" s="17">
        <f t="shared" ca="1" si="3"/>
        <v>0</v>
      </c>
      <c r="H57" s="3"/>
    </row>
    <row r="58" spans="1:8" ht="45" outlineLevel="2" x14ac:dyDescent="0.25">
      <c r="A58" s="14"/>
      <c r="B58" s="15" t="s">
        <v>252</v>
      </c>
      <c r="C58" s="16">
        <v>0</v>
      </c>
      <c r="D58" s="16">
        <v>0</v>
      </c>
      <c r="E58" s="16">
        <f t="shared" ca="1" si="2"/>
        <v>0</v>
      </c>
      <c r="F58" s="16">
        <v>0</v>
      </c>
      <c r="G58" s="17">
        <f t="shared" ca="1" si="3"/>
        <v>0</v>
      </c>
      <c r="H58" s="3"/>
    </row>
    <row r="59" spans="1:8" ht="45" outlineLevel="2" x14ac:dyDescent="0.25">
      <c r="A59" s="14"/>
      <c r="B59" s="15" t="s">
        <v>250</v>
      </c>
      <c r="C59" s="16">
        <v>0</v>
      </c>
      <c r="D59" s="16">
        <v>1244670</v>
      </c>
      <c r="E59" s="16">
        <f t="shared" ca="1" si="2"/>
        <v>1244670</v>
      </c>
      <c r="F59" s="16">
        <v>944697.67</v>
      </c>
      <c r="G59" s="17">
        <f t="shared" ca="1" si="3"/>
        <v>0.75900000000000001</v>
      </c>
      <c r="H59" s="3"/>
    </row>
    <row r="60" spans="1:8" ht="45" outlineLevel="2" x14ac:dyDescent="0.25">
      <c r="A60" s="14"/>
      <c r="B60" s="15" t="s">
        <v>251</v>
      </c>
      <c r="C60" s="16">
        <v>0</v>
      </c>
      <c r="D60" s="16">
        <v>0</v>
      </c>
      <c r="E60" s="16">
        <f t="shared" ca="1" si="2"/>
        <v>0</v>
      </c>
      <c r="F60" s="16">
        <v>0</v>
      </c>
      <c r="G60" s="17">
        <f t="shared" ca="1" si="3"/>
        <v>0</v>
      </c>
      <c r="H60" s="3"/>
    </row>
    <row r="61" spans="1:8" ht="45" outlineLevel="2" x14ac:dyDescent="0.25">
      <c r="A61" s="14"/>
      <c r="B61" s="15" t="s">
        <v>221</v>
      </c>
      <c r="C61" s="16">
        <v>0</v>
      </c>
      <c r="D61" s="16">
        <v>109000</v>
      </c>
      <c r="E61" s="16">
        <f t="shared" ca="1" si="2"/>
        <v>109000</v>
      </c>
      <c r="F61" s="16">
        <v>109000</v>
      </c>
      <c r="G61" s="17">
        <f t="shared" ca="1" si="3"/>
        <v>1</v>
      </c>
      <c r="H61" s="3"/>
    </row>
    <row r="62" spans="1:8" ht="45" outlineLevel="2" x14ac:dyDescent="0.25">
      <c r="A62" s="14"/>
      <c r="B62" s="15" t="s">
        <v>252</v>
      </c>
      <c r="C62" s="16">
        <v>0</v>
      </c>
      <c r="D62" s="16">
        <v>0</v>
      </c>
      <c r="E62" s="16">
        <f t="shared" ca="1" si="2"/>
        <v>0</v>
      </c>
      <c r="F62" s="16">
        <v>0</v>
      </c>
      <c r="G62" s="17">
        <f t="shared" ca="1" si="3"/>
        <v>0</v>
      </c>
      <c r="H62" s="3"/>
    </row>
    <row r="63" spans="1:8" ht="45" outlineLevel="2" x14ac:dyDescent="0.25">
      <c r="A63" s="14"/>
      <c r="B63" s="15" t="s">
        <v>224</v>
      </c>
      <c r="C63" s="16">
        <v>0</v>
      </c>
      <c r="D63" s="16">
        <v>0</v>
      </c>
      <c r="E63" s="16">
        <f t="shared" ca="1" si="2"/>
        <v>0</v>
      </c>
      <c r="F63" s="16">
        <v>0</v>
      </c>
      <c r="G63" s="17">
        <f t="shared" ca="1" si="3"/>
        <v>0</v>
      </c>
      <c r="H63" s="3"/>
    </row>
    <row r="64" spans="1:8" ht="45" outlineLevel="2" x14ac:dyDescent="0.25">
      <c r="A64" s="14"/>
      <c r="B64" s="15" t="s">
        <v>194</v>
      </c>
      <c r="C64" s="16">
        <v>0</v>
      </c>
      <c r="D64" s="16">
        <v>1178000</v>
      </c>
      <c r="E64" s="16">
        <f t="shared" ca="1" si="2"/>
        <v>1178000</v>
      </c>
      <c r="F64" s="16">
        <v>1130090</v>
      </c>
      <c r="G64" s="17">
        <f t="shared" ca="1" si="3"/>
        <v>0.95930000000000004</v>
      </c>
      <c r="H64" s="3"/>
    </row>
    <row r="65" spans="1:8" ht="45" outlineLevel="2" x14ac:dyDescent="0.25">
      <c r="A65" s="14"/>
      <c r="B65" s="15" t="s">
        <v>222</v>
      </c>
      <c r="C65" s="16">
        <v>0</v>
      </c>
      <c r="D65" s="16">
        <v>0</v>
      </c>
      <c r="E65" s="16">
        <f t="shared" ca="1" si="2"/>
        <v>0</v>
      </c>
      <c r="F65" s="16">
        <v>0</v>
      </c>
      <c r="G65" s="17">
        <f t="shared" ca="1" si="3"/>
        <v>0</v>
      </c>
      <c r="H65" s="3"/>
    </row>
    <row r="66" spans="1:8" ht="45" outlineLevel="2" x14ac:dyDescent="0.25">
      <c r="A66" s="14"/>
      <c r="B66" s="15" t="s">
        <v>251</v>
      </c>
      <c r="C66" s="16">
        <v>0</v>
      </c>
      <c r="D66" s="16">
        <v>0</v>
      </c>
      <c r="E66" s="16">
        <f t="shared" ca="1" si="2"/>
        <v>0</v>
      </c>
      <c r="F66" s="16">
        <v>0</v>
      </c>
      <c r="G66" s="17">
        <f t="shared" ca="1" si="3"/>
        <v>0</v>
      </c>
      <c r="H66" s="3"/>
    </row>
    <row r="67" spans="1:8" ht="45" outlineLevel="2" x14ac:dyDescent="0.25">
      <c r="A67" s="14"/>
      <c r="B67" s="15" t="s">
        <v>221</v>
      </c>
      <c r="C67" s="16">
        <v>0</v>
      </c>
      <c r="D67" s="16">
        <v>0</v>
      </c>
      <c r="E67" s="16">
        <f t="shared" ca="1" si="2"/>
        <v>0</v>
      </c>
      <c r="F67" s="16">
        <v>0</v>
      </c>
      <c r="G67" s="17">
        <f t="shared" ca="1" si="3"/>
        <v>0</v>
      </c>
      <c r="H67" s="3"/>
    </row>
    <row r="68" spans="1:8" ht="45" outlineLevel="2" x14ac:dyDescent="0.25">
      <c r="A68" s="14"/>
      <c r="B68" s="15" t="s">
        <v>252</v>
      </c>
      <c r="C68" s="16">
        <v>0</v>
      </c>
      <c r="D68" s="16">
        <v>0</v>
      </c>
      <c r="E68" s="16">
        <f t="shared" ca="1" si="2"/>
        <v>0</v>
      </c>
      <c r="F68" s="16">
        <v>0</v>
      </c>
      <c r="G68" s="17">
        <f t="shared" ca="1" si="3"/>
        <v>0</v>
      </c>
      <c r="H68" s="3"/>
    </row>
    <row r="69" spans="1:8" ht="45" outlineLevel="2" x14ac:dyDescent="0.25">
      <c r="A69" s="14"/>
      <c r="B69" s="15" t="s">
        <v>224</v>
      </c>
      <c r="C69" s="16">
        <v>0</v>
      </c>
      <c r="D69" s="16">
        <v>0</v>
      </c>
      <c r="E69" s="16">
        <f t="shared" ca="1" si="2"/>
        <v>0</v>
      </c>
      <c r="F69" s="16">
        <v>0</v>
      </c>
      <c r="G69" s="17">
        <f t="shared" ca="1" si="3"/>
        <v>0</v>
      </c>
      <c r="H69" s="3"/>
    </row>
    <row r="70" spans="1:8" ht="45" outlineLevel="2" x14ac:dyDescent="0.25">
      <c r="A70" s="14"/>
      <c r="B70" s="15" t="s">
        <v>194</v>
      </c>
      <c r="C70" s="16">
        <v>0</v>
      </c>
      <c r="D70" s="16">
        <v>0</v>
      </c>
      <c r="E70" s="16">
        <f t="shared" ca="1" si="2"/>
        <v>0</v>
      </c>
      <c r="F70" s="16">
        <v>0</v>
      </c>
      <c r="G70" s="17">
        <f t="shared" ca="1" si="3"/>
        <v>0</v>
      </c>
      <c r="H70" s="3"/>
    </row>
    <row r="71" spans="1:8" ht="45" outlineLevel="2" x14ac:dyDescent="0.25">
      <c r="A71" s="14"/>
      <c r="B71" s="15" t="s">
        <v>222</v>
      </c>
      <c r="C71" s="16">
        <v>0</v>
      </c>
      <c r="D71" s="16">
        <v>0</v>
      </c>
      <c r="E71" s="16">
        <f t="shared" ca="1" si="2"/>
        <v>0</v>
      </c>
      <c r="F71" s="16">
        <v>0</v>
      </c>
      <c r="G71" s="17">
        <f t="shared" ca="1" si="3"/>
        <v>0</v>
      </c>
      <c r="H71" s="3"/>
    </row>
    <row r="72" spans="1:8" ht="45" outlineLevel="2" x14ac:dyDescent="0.25">
      <c r="A72" s="14"/>
      <c r="B72" s="15" t="s">
        <v>250</v>
      </c>
      <c r="C72" s="16">
        <v>0</v>
      </c>
      <c r="D72" s="16">
        <v>0</v>
      </c>
      <c r="E72" s="16">
        <f t="shared" ca="1" si="2"/>
        <v>0</v>
      </c>
      <c r="F72" s="16">
        <v>0</v>
      </c>
      <c r="G72" s="17">
        <f t="shared" ca="1" si="3"/>
        <v>0</v>
      </c>
      <c r="H72" s="3"/>
    </row>
    <row r="73" spans="1:8" ht="45" outlineLevel="2" x14ac:dyDescent="0.25">
      <c r="A73" s="14"/>
      <c r="B73" s="15" t="s">
        <v>251</v>
      </c>
      <c r="C73" s="16">
        <v>0</v>
      </c>
      <c r="D73" s="16">
        <v>0</v>
      </c>
      <c r="E73" s="16">
        <f t="shared" ref="E73:E104" ca="1" si="4">INDIRECT("R[0]C[-1]", FALSE)-INDIRECT("R[0]C[-2]", FALSE)</f>
        <v>0</v>
      </c>
      <c r="F73" s="16">
        <v>0</v>
      </c>
      <c r="G73" s="17">
        <f t="shared" ref="G73:G104" ca="1" si="5">IF(INDIRECT("R[0]C[-3]", FALSE)=0,0,ROUND(INDIRECT("R[0]C[-1]", FALSE)/INDIRECT("R[0]C[-3]", FALSE),4))</f>
        <v>0</v>
      </c>
      <c r="H73" s="3"/>
    </row>
    <row r="74" spans="1:8" ht="45" outlineLevel="2" x14ac:dyDescent="0.25">
      <c r="A74" s="14"/>
      <c r="B74" s="15" t="s">
        <v>221</v>
      </c>
      <c r="C74" s="16">
        <v>0</v>
      </c>
      <c r="D74" s="16">
        <v>0</v>
      </c>
      <c r="E74" s="16">
        <f t="shared" ca="1" si="4"/>
        <v>0</v>
      </c>
      <c r="F74" s="16">
        <v>0</v>
      </c>
      <c r="G74" s="17">
        <f t="shared" ca="1" si="5"/>
        <v>0</v>
      </c>
      <c r="H74" s="3"/>
    </row>
    <row r="75" spans="1:8" ht="45" outlineLevel="2" x14ac:dyDescent="0.25">
      <c r="A75" s="14"/>
      <c r="B75" s="15" t="s">
        <v>252</v>
      </c>
      <c r="C75" s="16">
        <v>0</v>
      </c>
      <c r="D75" s="16">
        <v>0</v>
      </c>
      <c r="E75" s="16">
        <f t="shared" ca="1" si="4"/>
        <v>0</v>
      </c>
      <c r="F75" s="16">
        <v>0</v>
      </c>
      <c r="G75" s="17">
        <f t="shared" ca="1" si="5"/>
        <v>0</v>
      </c>
      <c r="H75" s="3"/>
    </row>
    <row r="76" spans="1:8" ht="45" outlineLevel="2" x14ac:dyDescent="0.25">
      <c r="A76" s="14"/>
      <c r="B76" s="15" t="s">
        <v>221</v>
      </c>
      <c r="C76" s="16">
        <v>0</v>
      </c>
      <c r="D76" s="16">
        <v>0</v>
      </c>
      <c r="E76" s="16">
        <f t="shared" ca="1" si="4"/>
        <v>0</v>
      </c>
      <c r="F76" s="16">
        <v>0</v>
      </c>
      <c r="G76" s="17">
        <f t="shared" ca="1" si="5"/>
        <v>0</v>
      </c>
      <c r="H76" s="3"/>
    </row>
    <row r="77" spans="1:8" ht="45" outlineLevel="2" x14ac:dyDescent="0.25">
      <c r="A77" s="14"/>
      <c r="B77" s="15" t="s">
        <v>224</v>
      </c>
      <c r="C77" s="16">
        <v>0</v>
      </c>
      <c r="D77" s="16">
        <v>0</v>
      </c>
      <c r="E77" s="16">
        <f t="shared" ca="1" si="4"/>
        <v>0</v>
      </c>
      <c r="F77" s="16">
        <v>0</v>
      </c>
      <c r="G77" s="17">
        <f t="shared" ca="1" si="5"/>
        <v>0</v>
      </c>
      <c r="H77" s="3"/>
    </row>
    <row r="78" spans="1:8" ht="45" outlineLevel="2" x14ac:dyDescent="0.25">
      <c r="A78" s="14"/>
      <c r="B78" s="15" t="s">
        <v>194</v>
      </c>
      <c r="C78" s="16">
        <v>0</v>
      </c>
      <c r="D78" s="16">
        <v>0</v>
      </c>
      <c r="E78" s="16">
        <f t="shared" ca="1" si="4"/>
        <v>0</v>
      </c>
      <c r="F78" s="16">
        <v>0</v>
      </c>
      <c r="G78" s="17">
        <f t="shared" ca="1" si="5"/>
        <v>0</v>
      </c>
      <c r="H78" s="3"/>
    </row>
    <row r="79" spans="1:8" ht="45" outlineLevel="2" x14ac:dyDescent="0.25">
      <c r="A79" s="14"/>
      <c r="B79" s="15" t="s">
        <v>222</v>
      </c>
      <c r="C79" s="16">
        <v>0</v>
      </c>
      <c r="D79" s="16">
        <v>0</v>
      </c>
      <c r="E79" s="16">
        <f t="shared" ca="1" si="4"/>
        <v>0</v>
      </c>
      <c r="F79" s="16">
        <v>0</v>
      </c>
      <c r="G79" s="17">
        <f t="shared" ca="1" si="5"/>
        <v>0</v>
      </c>
      <c r="H79" s="3"/>
    </row>
    <row r="80" spans="1:8" ht="45" outlineLevel="2" x14ac:dyDescent="0.25">
      <c r="A80" s="14"/>
      <c r="B80" s="15" t="s">
        <v>250</v>
      </c>
      <c r="C80" s="16">
        <v>0</v>
      </c>
      <c r="D80" s="16">
        <v>0</v>
      </c>
      <c r="E80" s="16">
        <f t="shared" ca="1" si="4"/>
        <v>0</v>
      </c>
      <c r="F80" s="16">
        <v>0</v>
      </c>
      <c r="G80" s="17">
        <f t="shared" ca="1" si="5"/>
        <v>0</v>
      </c>
      <c r="H80" s="3"/>
    </row>
    <row r="81" spans="1:8" ht="45" outlineLevel="2" x14ac:dyDescent="0.25">
      <c r="A81" s="14"/>
      <c r="B81" s="15" t="s">
        <v>224</v>
      </c>
      <c r="C81" s="16">
        <v>0</v>
      </c>
      <c r="D81" s="16">
        <v>0</v>
      </c>
      <c r="E81" s="16">
        <f t="shared" ca="1" si="4"/>
        <v>0</v>
      </c>
      <c r="F81" s="16">
        <v>0</v>
      </c>
      <c r="G81" s="17">
        <f t="shared" ca="1" si="5"/>
        <v>0</v>
      </c>
      <c r="H81" s="3"/>
    </row>
    <row r="82" spans="1:8" ht="45" outlineLevel="2" x14ac:dyDescent="0.25">
      <c r="A82" s="14"/>
      <c r="B82" s="15" t="s">
        <v>194</v>
      </c>
      <c r="C82" s="16">
        <v>0</v>
      </c>
      <c r="D82" s="16">
        <v>0</v>
      </c>
      <c r="E82" s="16">
        <f t="shared" ca="1" si="4"/>
        <v>0</v>
      </c>
      <c r="F82" s="16">
        <v>0</v>
      </c>
      <c r="G82" s="17">
        <f t="shared" ca="1" si="5"/>
        <v>0</v>
      </c>
      <c r="H82" s="3"/>
    </row>
    <row r="83" spans="1:8" ht="45" outlineLevel="2" x14ac:dyDescent="0.25">
      <c r="A83" s="14"/>
      <c r="B83" s="15" t="s">
        <v>222</v>
      </c>
      <c r="C83" s="16">
        <v>0</v>
      </c>
      <c r="D83" s="16">
        <v>0</v>
      </c>
      <c r="E83" s="16">
        <f t="shared" ca="1" si="4"/>
        <v>0</v>
      </c>
      <c r="F83" s="16">
        <v>0</v>
      </c>
      <c r="G83" s="17">
        <f t="shared" ca="1" si="5"/>
        <v>0</v>
      </c>
      <c r="H83" s="3"/>
    </row>
    <row r="84" spans="1:8" ht="45" outlineLevel="2" x14ac:dyDescent="0.25">
      <c r="A84" s="14"/>
      <c r="B84" s="15" t="s">
        <v>194</v>
      </c>
      <c r="C84" s="16">
        <v>0</v>
      </c>
      <c r="D84" s="16">
        <v>0</v>
      </c>
      <c r="E84" s="16">
        <f t="shared" ca="1" si="4"/>
        <v>0</v>
      </c>
      <c r="F84" s="16">
        <v>0</v>
      </c>
      <c r="G84" s="17">
        <f t="shared" ca="1" si="5"/>
        <v>0</v>
      </c>
      <c r="H84" s="3"/>
    </row>
    <row r="85" spans="1:8" outlineLevel="1" x14ac:dyDescent="0.25">
      <c r="A8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0</v>
      </c>
      <c r="B85" s="11" t="s">
        <v>41</v>
      </c>
      <c r="C85" s="12">
        <v>0</v>
      </c>
      <c r="D85" s="12">
        <v>0</v>
      </c>
      <c r="E85" s="12">
        <f t="shared" ca="1" si="4"/>
        <v>0</v>
      </c>
      <c r="F85" s="12">
        <v>0</v>
      </c>
      <c r="G85" s="13">
        <f t="shared" ca="1" si="5"/>
        <v>0</v>
      </c>
      <c r="H85" s="3"/>
    </row>
    <row r="86" spans="1:8" ht="45" outlineLevel="2" x14ac:dyDescent="0.25">
      <c r="A86" s="14"/>
      <c r="B86" s="15" t="s">
        <v>182</v>
      </c>
      <c r="C86" s="16">
        <v>0</v>
      </c>
      <c r="D86" s="16">
        <v>0</v>
      </c>
      <c r="E86" s="16">
        <f t="shared" ca="1" si="4"/>
        <v>0</v>
      </c>
      <c r="F86" s="16">
        <v>0</v>
      </c>
      <c r="G86" s="17">
        <f t="shared" ca="1" si="5"/>
        <v>0</v>
      </c>
      <c r="H86" s="3"/>
    </row>
    <row r="87" spans="1:8" outlineLevel="1" x14ac:dyDescent="0.25">
      <c r="A8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87" s="11" t="s">
        <v>43</v>
      </c>
      <c r="C87" s="12">
        <v>0</v>
      </c>
      <c r="D87" s="12">
        <v>5453000</v>
      </c>
      <c r="E87" s="12">
        <f t="shared" ca="1" si="4"/>
        <v>5453000</v>
      </c>
      <c r="F87" s="12">
        <v>4509589.12</v>
      </c>
      <c r="G87" s="13">
        <f t="shared" ca="1" si="5"/>
        <v>0.82699999999999996</v>
      </c>
      <c r="H87" s="3"/>
    </row>
    <row r="88" spans="1:8" ht="45" outlineLevel="2" x14ac:dyDescent="0.25">
      <c r="A88" s="14"/>
      <c r="B88" s="15" t="s">
        <v>44</v>
      </c>
      <c r="C88" s="16">
        <v>0</v>
      </c>
      <c r="D88" s="16">
        <v>5453000</v>
      </c>
      <c r="E88" s="16">
        <f t="shared" ca="1" si="4"/>
        <v>5453000</v>
      </c>
      <c r="F88" s="16">
        <v>4509589.12</v>
      </c>
      <c r="G88" s="17">
        <f t="shared" ca="1" si="5"/>
        <v>0.82699999999999996</v>
      </c>
      <c r="H88" s="3"/>
    </row>
    <row r="89" spans="1:8" outlineLevel="1" x14ac:dyDescent="0.25">
      <c r="A8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89" s="11" t="s">
        <v>69</v>
      </c>
      <c r="C89" s="12">
        <v>0</v>
      </c>
      <c r="D89" s="12">
        <v>1899000</v>
      </c>
      <c r="E89" s="12">
        <f t="shared" ca="1" si="4"/>
        <v>1899000</v>
      </c>
      <c r="F89" s="12">
        <v>1899000</v>
      </c>
      <c r="G89" s="13">
        <f t="shared" ca="1" si="5"/>
        <v>1</v>
      </c>
      <c r="H89" s="3"/>
    </row>
    <row r="90" spans="1:8" ht="45" outlineLevel="2" x14ac:dyDescent="0.25">
      <c r="A90" s="14"/>
      <c r="B90" s="15" t="s">
        <v>196</v>
      </c>
      <c r="C90" s="16">
        <v>0</v>
      </c>
      <c r="D90" s="16">
        <v>0</v>
      </c>
      <c r="E90" s="16">
        <f t="shared" ca="1" si="4"/>
        <v>0</v>
      </c>
      <c r="F90" s="16">
        <v>0</v>
      </c>
      <c r="G90" s="17">
        <f t="shared" ca="1" si="5"/>
        <v>0</v>
      </c>
      <c r="H90" s="3"/>
    </row>
    <row r="91" spans="1:8" ht="45" outlineLevel="2" x14ac:dyDescent="0.25">
      <c r="A91" s="14"/>
      <c r="B91" s="15" t="s">
        <v>253</v>
      </c>
      <c r="C91" s="16">
        <v>0</v>
      </c>
      <c r="D91" s="16">
        <v>0</v>
      </c>
      <c r="E91" s="16">
        <f t="shared" ca="1" si="4"/>
        <v>0</v>
      </c>
      <c r="F91" s="16">
        <v>0</v>
      </c>
      <c r="G91" s="17">
        <f t="shared" ca="1" si="5"/>
        <v>0</v>
      </c>
      <c r="H91" s="3"/>
    </row>
    <row r="92" spans="1:8" ht="45" outlineLevel="2" x14ac:dyDescent="0.25">
      <c r="A92" s="14"/>
      <c r="B92" s="15" t="s">
        <v>229</v>
      </c>
      <c r="C92" s="16">
        <v>0</v>
      </c>
      <c r="D92" s="16">
        <v>0</v>
      </c>
      <c r="E92" s="16">
        <f t="shared" ca="1" si="4"/>
        <v>0</v>
      </c>
      <c r="F92" s="16">
        <v>0</v>
      </c>
      <c r="G92" s="17">
        <f t="shared" ca="1" si="5"/>
        <v>0</v>
      </c>
      <c r="H92" s="3"/>
    </row>
    <row r="93" spans="1:8" ht="45" outlineLevel="2" x14ac:dyDescent="0.25">
      <c r="A93" s="14"/>
      <c r="B93" s="15" t="s">
        <v>196</v>
      </c>
      <c r="C93" s="16">
        <v>0</v>
      </c>
      <c r="D93" s="16">
        <v>630000</v>
      </c>
      <c r="E93" s="16">
        <f t="shared" ca="1" si="4"/>
        <v>630000</v>
      </c>
      <c r="F93" s="16">
        <v>630000</v>
      </c>
      <c r="G93" s="17">
        <f t="shared" ca="1" si="5"/>
        <v>1</v>
      </c>
      <c r="H93" s="3"/>
    </row>
    <row r="94" spans="1:8" ht="45" outlineLevel="2" x14ac:dyDescent="0.25">
      <c r="A94" s="14"/>
      <c r="B94" s="15" t="s">
        <v>253</v>
      </c>
      <c r="C94" s="16">
        <v>0</v>
      </c>
      <c r="D94" s="16">
        <v>652000</v>
      </c>
      <c r="E94" s="16">
        <f t="shared" ca="1" si="4"/>
        <v>652000</v>
      </c>
      <c r="F94" s="16">
        <v>652000</v>
      </c>
      <c r="G94" s="17">
        <f t="shared" ca="1" si="5"/>
        <v>1</v>
      </c>
      <c r="H94" s="3"/>
    </row>
    <row r="95" spans="1:8" ht="45" outlineLevel="2" x14ac:dyDescent="0.25">
      <c r="A95" s="14"/>
      <c r="B95" s="15" t="s">
        <v>229</v>
      </c>
      <c r="C95" s="16">
        <v>0</v>
      </c>
      <c r="D95" s="16">
        <v>617000</v>
      </c>
      <c r="E95" s="16">
        <f t="shared" ca="1" si="4"/>
        <v>617000</v>
      </c>
      <c r="F95" s="16">
        <v>617000</v>
      </c>
      <c r="G95" s="17">
        <f t="shared" ca="1" si="5"/>
        <v>1</v>
      </c>
      <c r="H95" s="3"/>
    </row>
    <row r="96" spans="1:8" ht="45" outlineLevel="2" x14ac:dyDescent="0.25">
      <c r="A96" s="14"/>
      <c r="B96" s="15" t="s">
        <v>196</v>
      </c>
      <c r="C96" s="16">
        <v>0</v>
      </c>
      <c r="D96" s="16">
        <v>0</v>
      </c>
      <c r="E96" s="16">
        <f t="shared" ca="1" si="4"/>
        <v>0</v>
      </c>
      <c r="F96" s="16">
        <v>0</v>
      </c>
      <c r="G96" s="17">
        <f t="shared" ca="1" si="5"/>
        <v>0</v>
      </c>
      <c r="H96" s="3"/>
    </row>
    <row r="97" spans="1:8" ht="45" outlineLevel="2" x14ac:dyDescent="0.25">
      <c r="A97" s="14"/>
      <c r="B97" s="15" t="s">
        <v>253</v>
      </c>
      <c r="C97" s="16">
        <v>0</v>
      </c>
      <c r="D97" s="16">
        <v>0</v>
      </c>
      <c r="E97" s="16">
        <f t="shared" ca="1" si="4"/>
        <v>0</v>
      </c>
      <c r="F97" s="16">
        <v>0</v>
      </c>
      <c r="G97" s="17">
        <f t="shared" ca="1" si="5"/>
        <v>0</v>
      </c>
      <c r="H97" s="3"/>
    </row>
    <row r="98" spans="1:8" ht="45" outlineLevel="2" x14ac:dyDescent="0.25">
      <c r="A98" s="14"/>
      <c r="B98" s="15" t="s">
        <v>229</v>
      </c>
      <c r="C98" s="16">
        <v>0</v>
      </c>
      <c r="D98" s="16">
        <v>0</v>
      </c>
      <c r="E98" s="16">
        <f t="shared" ca="1" si="4"/>
        <v>0</v>
      </c>
      <c r="F98" s="16">
        <v>0</v>
      </c>
      <c r="G98" s="17">
        <f t="shared" ca="1" si="5"/>
        <v>0</v>
      </c>
      <c r="H98" s="3"/>
    </row>
    <row r="99" spans="1:8" ht="45" outlineLevel="2" x14ac:dyDescent="0.25">
      <c r="A99" s="14"/>
      <c r="B99" s="15" t="s">
        <v>196</v>
      </c>
      <c r="C99" s="16">
        <v>0</v>
      </c>
      <c r="D99" s="16">
        <v>0</v>
      </c>
      <c r="E99" s="16">
        <f t="shared" ca="1" si="4"/>
        <v>0</v>
      </c>
      <c r="F99" s="16">
        <v>0</v>
      </c>
      <c r="G99" s="17">
        <f t="shared" ca="1" si="5"/>
        <v>0</v>
      </c>
      <c r="H99" s="3"/>
    </row>
    <row r="100" spans="1:8" ht="45" outlineLevel="2" x14ac:dyDescent="0.25">
      <c r="A100" s="14"/>
      <c r="B100" s="15" t="s">
        <v>253</v>
      </c>
      <c r="C100" s="16">
        <v>0</v>
      </c>
      <c r="D100" s="16">
        <v>0</v>
      </c>
      <c r="E100" s="16">
        <f t="shared" ca="1" si="4"/>
        <v>0</v>
      </c>
      <c r="F100" s="16">
        <v>0</v>
      </c>
      <c r="G100" s="17">
        <f t="shared" ca="1" si="5"/>
        <v>0</v>
      </c>
      <c r="H100" s="3"/>
    </row>
    <row r="101" spans="1:8" ht="45" outlineLevel="2" x14ac:dyDescent="0.25">
      <c r="A101" s="14"/>
      <c r="B101" s="15" t="s">
        <v>196</v>
      </c>
      <c r="C101" s="16">
        <v>0</v>
      </c>
      <c r="D101" s="16">
        <v>0</v>
      </c>
      <c r="E101" s="16">
        <f t="shared" ca="1" si="4"/>
        <v>0</v>
      </c>
      <c r="F101" s="16">
        <v>0</v>
      </c>
      <c r="G101" s="17">
        <f t="shared" ca="1" si="5"/>
        <v>0</v>
      </c>
      <c r="H101" s="3"/>
    </row>
    <row r="102" spans="1:8" ht="45" outlineLevel="2" x14ac:dyDescent="0.25">
      <c r="A102" s="14"/>
      <c r="B102" s="15" t="s">
        <v>253</v>
      </c>
      <c r="C102" s="16">
        <v>0</v>
      </c>
      <c r="D102" s="16">
        <v>0</v>
      </c>
      <c r="E102" s="16">
        <f t="shared" ca="1" si="4"/>
        <v>0</v>
      </c>
      <c r="F102" s="16">
        <v>0</v>
      </c>
      <c r="G102" s="17">
        <f t="shared" ca="1" si="5"/>
        <v>0</v>
      </c>
      <c r="H102" s="3"/>
    </row>
    <row r="103" spans="1:8" outlineLevel="1" x14ac:dyDescent="0.25">
      <c r="A10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03" s="11" t="s">
        <v>49</v>
      </c>
      <c r="C103" s="12">
        <v>0</v>
      </c>
      <c r="D103" s="12">
        <v>27347002.800000001</v>
      </c>
      <c r="E103" s="12">
        <f t="shared" ca="1" si="4"/>
        <v>27347002.800000001</v>
      </c>
      <c r="F103" s="12">
        <v>20047604.960000001</v>
      </c>
      <c r="G103" s="13">
        <f t="shared" ca="1" si="5"/>
        <v>0.73309999999999997</v>
      </c>
      <c r="H103" s="3"/>
    </row>
    <row r="104" spans="1:8" ht="30" outlineLevel="2" x14ac:dyDescent="0.25">
      <c r="A104" s="14"/>
      <c r="B104" s="15" t="s">
        <v>50</v>
      </c>
      <c r="C104" s="16">
        <v>0</v>
      </c>
      <c r="D104" s="16">
        <v>27347002.800000001</v>
      </c>
      <c r="E104" s="16">
        <f t="shared" ca="1" si="4"/>
        <v>27347002.800000001</v>
      </c>
      <c r="F104" s="16">
        <v>20047604.960000001</v>
      </c>
      <c r="G104" s="17">
        <f t="shared" ca="1" si="5"/>
        <v>0.73309999999999997</v>
      </c>
      <c r="H104" s="3"/>
    </row>
    <row r="105" spans="1:8" outlineLevel="1" x14ac:dyDescent="0.25">
      <c r="A10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05" s="11" t="s">
        <v>51</v>
      </c>
      <c r="C105" s="12">
        <v>0</v>
      </c>
      <c r="D105" s="12">
        <v>21472147.199999999</v>
      </c>
      <c r="E105" s="12">
        <f t="shared" ref="E105:E123" ca="1" si="6">INDIRECT("R[0]C[-1]", FALSE)-INDIRECT("R[0]C[-2]", FALSE)</f>
        <v>21472147.199999999</v>
      </c>
      <c r="F105" s="12">
        <v>15646804.119999999</v>
      </c>
      <c r="G105" s="13">
        <f t="shared" ref="G105:G123" ca="1" si="7">IF(INDIRECT("R[0]C[-3]", FALSE)=0,0,ROUND(INDIRECT("R[0]C[-1]", FALSE)/INDIRECT("R[0]C[-3]", FALSE),4))</f>
        <v>0.72870000000000001</v>
      </c>
      <c r="H105" s="3"/>
    </row>
    <row r="106" spans="1:8" ht="45" outlineLevel="2" x14ac:dyDescent="0.25">
      <c r="A106" s="14"/>
      <c r="B106" s="15" t="s">
        <v>183</v>
      </c>
      <c r="C106" s="16">
        <v>0</v>
      </c>
      <c r="D106" s="16">
        <v>19040147.199999999</v>
      </c>
      <c r="E106" s="16">
        <f t="shared" ca="1" si="6"/>
        <v>19040147.199999999</v>
      </c>
      <c r="F106" s="16">
        <v>13214804.119999999</v>
      </c>
      <c r="G106" s="17">
        <f t="shared" ca="1" si="7"/>
        <v>0.69399999999999995</v>
      </c>
      <c r="H106" s="3"/>
    </row>
    <row r="107" spans="1:8" ht="45" outlineLevel="2" x14ac:dyDescent="0.25">
      <c r="A107" s="14"/>
      <c r="B107" s="15" t="s">
        <v>171</v>
      </c>
      <c r="C107" s="16">
        <v>0</v>
      </c>
      <c r="D107" s="16">
        <v>2432000</v>
      </c>
      <c r="E107" s="16">
        <f t="shared" ca="1" si="6"/>
        <v>2432000</v>
      </c>
      <c r="F107" s="16">
        <v>2432000</v>
      </c>
      <c r="G107" s="17">
        <f t="shared" ca="1" si="7"/>
        <v>1</v>
      </c>
      <c r="H107" s="3"/>
    </row>
    <row r="108" spans="1:8" ht="45" outlineLevel="2" x14ac:dyDescent="0.25">
      <c r="A108" s="14"/>
      <c r="B108" s="15" t="s">
        <v>183</v>
      </c>
      <c r="C108" s="16">
        <v>0</v>
      </c>
      <c r="D108" s="16">
        <v>0</v>
      </c>
      <c r="E108" s="16">
        <f t="shared" ca="1" si="6"/>
        <v>0</v>
      </c>
      <c r="F108" s="16">
        <v>0</v>
      </c>
      <c r="G108" s="17">
        <f t="shared" ca="1" si="7"/>
        <v>0</v>
      </c>
      <c r="H108" s="3"/>
    </row>
    <row r="109" spans="1:8" ht="45" outlineLevel="2" x14ac:dyDescent="0.25">
      <c r="A109" s="14"/>
      <c r="B109" s="15" t="s">
        <v>171</v>
      </c>
      <c r="C109" s="16">
        <v>0</v>
      </c>
      <c r="D109" s="16">
        <v>0</v>
      </c>
      <c r="E109" s="16">
        <f t="shared" ca="1" si="6"/>
        <v>0</v>
      </c>
      <c r="F109" s="16">
        <v>0</v>
      </c>
      <c r="G109" s="17">
        <f t="shared" ca="1" si="7"/>
        <v>0</v>
      </c>
      <c r="H109" s="3"/>
    </row>
    <row r="110" spans="1:8" ht="45" outlineLevel="2" x14ac:dyDescent="0.25">
      <c r="A110" s="14"/>
      <c r="B110" s="15" t="s">
        <v>183</v>
      </c>
      <c r="C110" s="16">
        <v>0</v>
      </c>
      <c r="D110" s="16">
        <v>0</v>
      </c>
      <c r="E110" s="16">
        <f t="shared" ca="1" si="6"/>
        <v>0</v>
      </c>
      <c r="F110" s="16">
        <v>0</v>
      </c>
      <c r="G110" s="17">
        <f t="shared" ca="1" si="7"/>
        <v>0</v>
      </c>
      <c r="H110" s="3"/>
    </row>
    <row r="111" spans="1:8" outlineLevel="1" x14ac:dyDescent="0.25">
      <c r="A1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11" s="11" t="s">
        <v>57</v>
      </c>
      <c r="C111" s="12">
        <v>0</v>
      </c>
      <c r="D111" s="12">
        <v>2157000</v>
      </c>
      <c r="E111" s="12">
        <f t="shared" ca="1" si="6"/>
        <v>2157000</v>
      </c>
      <c r="F111" s="12">
        <v>2157000</v>
      </c>
      <c r="G111" s="13">
        <f t="shared" ca="1" si="7"/>
        <v>1</v>
      </c>
      <c r="H111" s="3"/>
    </row>
    <row r="112" spans="1:8" ht="45" outlineLevel="2" x14ac:dyDescent="0.25">
      <c r="A112" s="14"/>
      <c r="B112" s="15" t="s">
        <v>58</v>
      </c>
      <c r="C112" s="16">
        <v>0</v>
      </c>
      <c r="D112" s="16">
        <v>2157000</v>
      </c>
      <c r="E112" s="16">
        <f t="shared" ca="1" si="6"/>
        <v>2157000</v>
      </c>
      <c r="F112" s="16">
        <v>2157000</v>
      </c>
      <c r="G112" s="17">
        <f t="shared" ca="1" si="7"/>
        <v>1</v>
      </c>
      <c r="H112" s="3"/>
    </row>
    <row r="113" spans="1:8" outlineLevel="1" x14ac:dyDescent="0.25">
      <c r="A1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13" s="11" t="s">
        <v>59</v>
      </c>
      <c r="C113" s="12">
        <v>0</v>
      </c>
      <c r="D113" s="12">
        <v>0</v>
      </c>
      <c r="E113" s="12">
        <f t="shared" ca="1" si="6"/>
        <v>0</v>
      </c>
      <c r="F113" s="12">
        <v>0</v>
      </c>
      <c r="G113" s="13">
        <f t="shared" ca="1" si="7"/>
        <v>0</v>
      </c>
      <c r="H113" s="3"/>
    </row>
    <row r="114" spans="1:8" ht="45" outlineLevel="2" x14ac:dyDescent="0.25">
      <c r="A114" s="14"/>
      <c r="B114" s="15" t="s">
        <v>197</v>
      </c>
      <c r="C114" s="16">
        <v>0</v>
      </c>
      <c r="D114" s="16">
        <v>0</v>
      </c>
      <c r="E114" s="16">
        <f t="shared" ca="1" si="6"/>
        <v>0</v>
      </c>
      <c r="F114" s="16">
        <v>0</v>
      </c>
      <c r="G114" s="17">
        <f t="shared" ca="1" si="7"/>
        <v>0</v>
      </c>
      <c r="H114" s="3"/>
    </row>
    <row r="115" spans="1:8" outlineLevel="1" x14ac:dyDescent="0.25">
      <c r="A1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15" s="11" t="s">
        <v>61</v>
      </c>
      <c r="C115" s="12">
        <v>0</v>
      </c>
      <c r="D115" s="12">
        <v>4118000</v>
      </c>
      <c r="E115" s="12">
        <f t="shared" ca="1" si="6"/>
        <v>4118000</v>
      </c>
      <c r="F115" s="12">
        <v>2884382</v>
      </c>
      <c r="G115" s="13">
        <f t="shared" ca="1" si="7"/>
        <v>0.70040000000000002</v>
      </c>
      <c r="H115" s="3"/>
    </row>
    <row r="116" spans="1:8" ht="45" outlineLevel="2" x14ac:dyDescent="0.25">
      <c r="A116" s="14"/>
      <c r="B116" s="15" t="s">
        <v>77</v>
      </c>
      <c r="C116" s="16">
        <v>0</v>
      </c>
      <c r="D116" s="16">
        <v>1755000</v>
      </c>
      <c r="E116" s="16">
        <f t="shared" ca="1" si="6"/>
        <v>1755000</v>
      </c>
      <c r="F116" s="16">
        <v>1702882</v>
      </c>
      <c r="G116" s="17">
        <f t="shared" ca="1" si="7"/>
        <v>0.97030000000000005</v>
      </c>
      <c r="H116" s="3"/>
    </row>
    <row r="117" spans="1:8" ht="45" outlineLevel="2" x14ac:dyDescent="0.25">
      <c r="A117" s="14"/>
      <c r="B117" s="15" t="s">
        <v>157</v>
      </c>
      <c r="C117" s="16">
        <v>0</v>
      </c>
      <c r="D117" s="16">
        <v>2363000</v>
      </c>
      <c r="E117" s="16">
        <f t="shared" ca="1" si="6"/>
        <v>2363000</v>
      </c>
      <c r="F117" s="16">
        <v>1181500</v>
      </c>
      <c r="G117" s="17">
        <f t="shared" ca="1" si="7"/>
        <v>0.5</v>
      </c>
      <c r="H117" s="3"/>
    </row>
    <row r="118" spans="1:8" ht="45" outlineLevel="2" x14ac:dyDescent="0.25">
      <c r="A118" s="14"/>
      <c r="B118" s="15" t="s">
        <v>77</v>
      </c>
      <c r="C118" s="16">
        <v>0</v>
      </c>
      <c r="D118" s="16">
        <v>0</v>
      </c>
      <c r="E118" s="16">
        <f t="shared" ca="1" si="6"/>
        <v>0</v>
      </c>
      <c r="F118" s="16">
        <v>0</v>
      </c>
      <c r="G118" s="17">
        <f t="shared" ca="1" si="7"/>
        <v>0</v>
      </c>
      <c r="H118" s="3"/>
    </row>
    <row r="119" spans="1:8" ht="45" outlineLevel="2" x14ac:dyDescent="0.25">
      <c r="A119" s="14"/>
      <c r="B119" s="15" t="s">
        <v>157</v>
      </c>
      <c r="C119" s="16">
        <v>0</v>
      </c>
      <c r="D119" s="16">
        <v>0</v>
      </c>
      <c r="E119" s="16">
        <f t="shared" ca="1" si="6"/>
        <v>0</v>
      </c>
      <c r="F119" s="16">
        <v>0</v>
      </c>
      <c r="G119" s="17">
        <f t="shared" ca="1" si="7"/>
        <v>0</v>
      </c>
      <c r="H119" s="3"/>
    </row>
    <row r="120" spans="1:8" ht="45" outlineLevel="2" x14ac:dyDescent="0.25">
      <c r="A120" s="14"/>
      <c r="B120" s="15" t="s">
        <v>77</v>
      </c>
      <c r="C120" s="16">
        <v>0</v>
      </c>
      <c r="D120" s="16">
        <v>0</v>
      </c>
      <c r="E120" s="16">
        <f t="shared" ca="1" si="6"/>
        <v>0</v>
      </c>
      <c r="F120" s="16">
        <v>0</v>
      </c>
      <c r="G120" s="17">
        <f t="shared" ca="1" si="7"/>
        <v>0</v>
      </c>
      <c r="H120" s="3"/>
    </row>
    <row r="121" spans="1:8" ht="45" outlineLevel="2" x14ac:dyDescent="0.25">
      <c r="A121" s="14"/>
      <c r="B121" s="15" t="s">
        <v>157</v>
      </c>
      <c r="C121" s="16">
        <v>0</v>
      </c>
      <c r="D121" s="16">
        <v>0</v>
      </c>
      <c r="E121" s="16">
        <f t="shared" ca="1" si="6"/>
        <v>0</v>
      </c>
      <c r="F121" s="16">
        <v>0</v>
      </c>
      <c r="G121" s="17">
        <f t="shared" ca="1" si="7"/>
        <v>0</v>
      </c>
      <c r="H121" s="3"/>
    </row>
    <row r="122" spans="1:8" ht="45" outlineLevel="2" x14ac:dyDescent="0.25">
      <c r="A122" s="14"/>
      <c r="B122" s="15" t="s">
        <v>77</v>
      </c>
      <c r="C122" s="16">
        <v>0</v>
      </c>
      <c r="D122" s="16">
        <v>0</v>
      </c>
      <c r="E122" s="16">
        <f t="shared" ca="1" si="6"/>
        <v>0</v>
      </c>
      <c r="F122" s="16">
        <v>0</v>
      </c>
      <c r="G122" s="17">
        <f t="shared" ca="1" si="7"/>
        <v>0</v>
      </c>
      <c r="H122" s="3"/>
    </row>
    <row r="123" spans="1:8" ht="15" customHeight="1" x14ac:dyDescent="0.25">
      <c r="A123" s="55" t="s">
        <v>63</v>
      </c>
      <c r="B123" s="56"/>
      <c r="C123" s="18">
        <v>0</v>
      </c>
      <c r="D123" s="18">
        <v>89129700</v>
      </c>
      <c r="E123" s="19">
        <f t="shared" ca="1" si="6"/>
        <v>89129700</v>
      </c>
      <c r="F123" s="19">
        <v>71040135.819999993</v>
      </c>
      <c r="G123" s="20">
        <f t="shared" ca="1" si="7"/>
        <v>0.79700000000000004</v>
      </c>
      <c r="H123" s="3"/>
    </row>
  </sheetData>
  <mergeCells count="9">
    <mergeCell ref="A123:B12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zoomScaleSheetLayoutView="100" workbookViewId="0">
      <selection sqref="A1:C1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255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 t="e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#VALUE!</v>
      </c>
      <c r="B9" s="11" t="s">
        <v>45</v>
      </c>
      <c r="C9" s="12">
        <v>0</v>
      </c>
      <c r="D9" s="12">
        <v>8750000</v>
      </c>
      <c r="E9" s="12">
        <f t="shared" ref="E9:E17" ca="1" si="0">INDIRECT("R[0]C[-1]", FALSE)-INDIRECT("R[0]C[-2]", FALSE)</f>
        <v>8750000</v>
      </c>
      <c r="F9" s="12">
        <v>0</v>
      </c>
      <c r="G9" s="13">
        <f t="shared" ref="G9:G17" ca="1" si="1">IF(INDIRECT("R[0]C[-3]", FALSE)=0,0,ROUND(INDIRECT("R[0]C[-1]", FALSE)/INDIRECT("R[0]C[-3]", FALSE),4))</f>
        <v>0</v>
      </c>
      <c r="H9" s="3"/>
    </row>
    <row r="10" spans="1:8" ht="45" outlineLevel="2" x14ac:dyDescent="0.25">
      <c r="A10" s="14"/>
      <c r="B10" s="15" t="s">
        <v>195</v>
      </c>
      <c r="C10" s="16">
        <v>0</v>
      </c>
      <c r="D10" s="16">
        <v>8750000</v>
      </c>
      <c r="E10" s="16">
        <f t="shared" ca="1" si="0"/>
        <v>8750000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 t="e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#VALUE!</v>
      </c>
      <c r="B11" s="11" t="s">
        <v>69</v>
      </c>
      <c r="C11" s="12">
        <v>16000000</v>
      </c>
      <c r="D11" s="12">
        <v>16000000</v>
      </c>
      <c r="E11" s="12">
        <f t="shared" ca="1" si="0"/>
        <v>0</v>
      </c>
      <c r="F11" s="12">
        <v>16000000</v>
      </c>
      <c r="G11" s="13">
        <f t="shared" ca="1" si="1"/>
        <v>1</v>
      </c>
      <c r="H11" s="3"/>
    </row>
    <row r="12" spans="1:8" ht="60" outlineLevel="2" x14ac:dyDescent="0.25">
      <c r="A12" s="14"/>
      <c r="B12" s="15" t="s">
        <v>228</v>
      </c>
      <c r="C12" s="16">
        <v>16000000</v>
      </c>
      <c r="D12" s="16">
        <v>16000000</v>
      </c>
      <c r="E12" s="16">
        <f t="shared" ca="1" si="0"/>
        <v>0</v>
      </c>
      <c r="F12" s="16">
        <v>16000000</v>
      </c>
      <c r="G12" s="17">
        <f t="shared" ca="1" si="1"/>
        <v>1</v>
      </c>
      <c r="H12" s="3"/>
    </row>
    <row r="13" spans="1:8" outlineLevel="1" x14ac:dyDescent="0.25">
      <c r="A13" s="10" t="e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#VALUE!</v>
      </c>
      <c r="B13" s="11" t="s">
        <v>49</v>
      </c>
      <c r="C13" s="12">
        <v>0</v>
      </c>
      <c r="D13" s="12">
        <v>11000000</v>
      </c>
      <c r="E13" s="12">
        <f t="shared" ca="1" si="0"/>
        <v>11000000</v>
      </c>
      <c r="F13" s="12">
        <v>0</v>
      </c>
      <c r="G13" s="13">
        <f t="shared" ca="1" si="1"/>
        <v>0</v>
      </c>
      <c r="H13" s="3"/>
    </row>
    <row r="14" spans="1:8" ht="30" outlineLevel="2" x14ac:dyDescent="0.25">
      <c r="A14" s="14"/>
      <c r="B14" s="15" t="s">
        <v>50</v>
      </c>
      <c r="C14" s="16">
        <v>0</v>
      </c>
      <c r="D14" s="16">
        <v>11000000</v>
      </c>
      <c r="E14" s="16">
        <f t="shared" ca="1" si="0"/>
        <v>11000000</v>
      </c>
      <c r="F14" s="16">
        <v>0</v>
      </c>
      <c r="G14" s="17">
        <f t="shared" ca="1" si="1"/>
        <v>0</v>
      </c>
      <c r="H14" s="3"/>
    </row>
    <row r="15" spans="1:8" outlineLevel="1" x14ac:dyDescent="0.25">
      <c r="A15" s="10" t="e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#VALUE!</v>
      </c>
      <c r="B15" s="11" t="s">
        <v>53</v>
      </c>
      <c r="C15" s="12">
        <v>0</v>
      </c>
      <c r="D15" s="12">
        <v>6272127.3899999997</v>
      </c>
      <c r="E15" s="12">
        <f t="shared" ca="1" si="0"/>
        <v>6272127.3899999997</v>
      </c>
      <c r="F15" s="12">
        <v>0</v>
      </c>
      <c r="G15" s="13">
        <f t="shared" ca="1" si="1"/>
        <v>0</v>
      </c>
      <c r="H15" s="3"/>
    </row>
    <row r="16" spans="1:8" ht="45" outlineLevel="2" x14ac:dyDescent="0.25">
      <c r="A16" s="14"/>
      <c r="B16" s="15" t="s">
        <v>184</v>
      </c>
      <c r="C16" s="16">
        <v>0</v>
      </c>
      <c r="D16" s="16">
        <v>6272127.3899999997</v>
      </c>
      <c r="E16" s="16">
        <f t="shared" ca="1" si="0"/>
        <v>6272127.3899999997</v>
      </c>
      <c r="F16" s="16">
        <v>0</v>
      </c>
      <c r="G16" s="17">
        <f t="shared" ca="1" si="1"/>
        <v>0</v>
      </c>
      <c r="H16" s="3"/>
    </row>
    <row r="17" spans="1:8" ht="15" customHeight="1" x14ac:dyDescent="0.25">
      <c r="A17" s="55" t="s">
        <v>63</v>
      </c>
      <c r="B17" s="56"/>
      <c r="C17" s="18">
        <v>16000000</v>
      </c>
      <c r="D17" s="18">
        <v>42022127.390000001</v>
      </c>
      <c r="E17" s="19">
        <f t="shared" ca="1" si="0"/>
        <v>26022127.390000001</v>
      </c>
      <c r="F17" s="19">
        <v>16000000</v>
      </c>
      <c r="G17" s="20">
        <f t="shared" ca="1" si="1"/>
        <v>0.38080000000000003</v>
      </c>
      <c r="H17" s="3"/>
    </row>
  </sheetData>
  <mergeCells count="9">
    <mergeCell ref="A17:B17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opLeftCell="A78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256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2261200</v>
      </c>
      <c r="D9" s="12">
        <v>2661200</v>
      </c>
      <c r="E9" s="12">
        <f t="shared" ref="E9:E40" ca="1" si="0">INDIRECT("R[0]C[-1]", FALSE)-INDIRECT("R[0]C[-2]", FALSE)</f>
        <v>400000</v>
      </c>
      <c r="F9" s="12">
        <v>2661200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162</v>
      </c>
      <c r="C10" s="16">
        <v>1800100</v>
      </c>
      <c r="D10" s="16">
        <v>0</v>
      </c>
      <c r="E10" s="16">
        <f t="shared" ca="1" si="0"/>
        <v>-1800100</v>
      </c>
      <c r="F10" s="16">
        <v>0</v>
      </c>
      <c r="G10" s="17">
        <f t="shared" ca="1" si="1"/>
        <v>0</v>
      </c>
      <c r="H10" s="3"/>
    </row>
    <row r="11" spans="1:8" ht="45" outlineLevel="2" x14ac:dyDescent="0.25">
      <c r="A11" s="14"/>
      <c r="B11" s="15" t="s">
        <v>120</v>
      </c>
      <c r="C11" s="16">
        <v>461100</v>
      </c>
      <c r="D11" s="16">
        <v>0</v>
      </c>
      <c r="E11" s="16">
        <f t="shared" ca="1" si="0"/>
        <v>-461100</v>
      </c>
      <c r="F11" s="16">
        <v>0</v>
      </c>
      <c r="G11" s="17">
        <f t="shared" ca="1" si="1"/>
        <v>0</v>
      </c>
      <c r="H11" s="3"/>
    </row>
    <row r="12" spans="1:8" ht="30" outlineLevel="2" x14ac:dyDescent="0.25">
      <c r="A12" s="14"/>
      <c r="B12" s="15" t="s">
        <v>162</v>
      </c>
      <c r="C12" s="16">
        <v>0</v>
      </c>
      <c r="D12" s="16">
        <v>2200100</v>
      </c>
      <c r="E12" s="16">
        <f t="shared" ca="1" si="0"/>
        <v>2200100</v>
      </c>
      <c r="F12" s="16">
        <v>2200100</v>
      </c>
      <c r="G12" s="17">
        <f t="shared" ca="1" si="1"/>
        <v>1</v>
      </c>
      <c r="H12" s="3"/>
    </row>
    <row r="13" spans="1:8" ht="45" outlineLevel="2" x14ac:dyDescent="0.25">
      <c r="A13" s="14"/>
      <c r="B13" s="15" t="s">
        <v>120</v>
      </c>
      <c r="C13" s="16">
        <v>0</v>
      </c>
      <c r="D13" s="16">
        <v>461100</v>
      </c>
      <c r="E13" s="16">
        <f t="shared" ca="1" si="0"/>
        <v>461100</v>
      </c>
      <c r="F13" s="16">
        <v>461100</v>
      </c>
      <c r="G13" s="17">
        <f t="shared" ca="1" si="1"/>
        <v>1</v>
      </c>
      <c r="H13" s="3"/>
    </row>
    <row r="14" spans="1:8" ht="30" outlineLevel="2" x14ac:dyDescent="0.25">
      <c r="A14" s="14"/>
      <c r="B14" s="15" t="s">
        <v>162</v>
      </c>
      <c r="C14" s="16">
        <v>0</v>
      </c>
      <c r="D14" s="16">
        <v>0</v>
      </c>
      <c r="E14" s="16">
        <f t="shared" ca="1" si="0"/>
        <v>0</v>
      </c>
      <c r="F14" s="16">
        <v>0</v>
      </c>
      <c r="G14" s="17">
        <f t="shared" ca="1" si="1"/>
        <v>0</v>
      </c>
      <c r="H14" s="3"/>
    </row>
    <row r="15" spans="1:8" ht="45" outlineLevel="2" x14ac:dyDescent="0.25">
      <c r="A15" s="14"/>
      <c r="B15" s="15" t="s">
        <v>120</v>
      </c>
      <c r="C15" s="16">
        <v>0</v>
      </c>
      <c r="D15" s="16">
        <v>0</v>
      </c>
      <c r="E15" s="16">
        <f t="shared" ca="1" si="0"/>
        <v>0</v>
      </c>
      <c r="F15" s="16">
        <v>0</v>
      </c>
      <c r="G15" s="17">
        <f t="shared" ca="1" si="1"/>
        <v>0</v>
      </c>
      <c r="H15" s="3"/>
    </row>
    <row r="16" spans="1:8" outlineLevel="1" x14ac:dyDescent="0.25">
      <c r="A1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6" s="11" t="s">
        <v>19</v>
      </c>
      <c r="C16" s="12">
        <v>650000</v>
      </c>
      <c r="D16" s="12">
        <v>1627200</v>
      </c>
      <c r="E16" s="12">
        <f t="shared" ca="1" si="0"/>
        <v>977200</v>
      </c>
      <c r="F16" s="12">
        <v>1627200</v>
      </c>
      <c r="G16" s="13">
        <f t="shared" ca="1" si="1"/>
        <v>1</v>
      </c>
      <c r="H16" s="3"/>
    </row>
    <row r="17" spans="1:8" ht="45" outlineLevel="2" x14ac:dyDescent="0.25">
      <c r="A17" s="14"/>
      <c r="B17" s="15" t="s">
        <v>199</v>
      </c>
      <c r="C17" s="16">
        <v>0</v>
      </c>
      <c r="D17" s="16">
        <v>834300</v>
      </c>
      <c r="E17" s="16">
        <f t="shared" ca="1" si="0"/>
        <v>834300</v>
      </c>
      <c r="F17" s="16">
        <v>834300</v>
      </c>
      <c r="G17" s="17">
        <f t="shared" ca="1" si="1"/>
        <v>1</v>
      </c>
      <c r="H17" s="3"/>
    </row>
    <row r="18" spans="1:8" ht="45" outlineLevel="2" x14ac:dyDescent="0.25">
      <c r="A18" s="14"/>
      <c r="B18" s="15" t="s">
        <v>163</v>
      </c>
      <c r="C18" s="16">
        <v>0</v>
      </c>
      <c r="D18" s="16">
        <v>192900</v>
      </c>
      <c r="E18" s="16">
        <f t="shared" ca="1" si="0"/>
        <v>192900</v>
      </c>
      <c r="F18" s="16">
        <v>192900</v>
      </c>
      <c r="G18" s="17">
        <f t="shared" ca="1" si="1"/>
        <v>1</v>
      </c>
      <c r="H18" s="3"/>
    </row>
    <row r="19" spans="1:8" ht="45" outlineLevel="2" x14ac:dyDescent="0.25">
      <c r="A19" s="14"/>
      <c r="B19" s="15" t="s">
        <v>187</v>
      </c>
      <c r="C19" s="16">
        <v>0</v>
      </c>
      <c r="D19" s="16">
        <v>600000</v>
      </c>
      <c r="E19" s="16">
        <f t="shared" ca="1" si="0"/>
        <v>600000</v>
      </c>
      <c r="F19" s="16">
        <v>600000</v>
      </c>
      <c r="G19" s="17">
        <f t="shared" ca="1" si="1"/>
        <v>1</v>
      </c>
      <c r="H19" s="3"/>
    </row>
    <row r="20" spans="1:8" ht="45" outlineLevel="2" x14ac:dyDescent="0.25">
      <c r="A20" s="14"/>
      <c r="B20" s="15" t="s">
        <v>163</v>
      </c>
      <c r="C20" s="16">
        <v>0</v>
      </c>
      <c r="D20" s="16">
        <v>0</v>
      </c>
      <c r="E20" s="16">
        <f t="shared" ca="1" si="0"/>
        <v>0</v>
      </c>
      <c r="F20" s="16">
        <v>0</v>
      </c>
      <c r="G20" s="17">
        <f t="shared" ca="1" si="1"/>
        <v>0</v>
      </c>
      <c r="H20" s="3"/>
    </row>
    <row r="21" spans="1:8" ht="45" outlineLevel="2" x14ac:dyDescent="0.25">
      <c r="A21" s="14"/>
      <c r="B21" s="15" t="s">
        <v>199</v>
      </c>
      <c r="C21" s="16">
        <v>650000</v>
      </c>
      <c r="D21" s="16">
        <v>0</v>
      </c>
      <c r="E21" s="16">
        <f t="shared" ca="1" si="0"/>
        <v>-650000</v>
      </c>
      <c r="F21" s="16">
        <v>0</v>
      </c>
      <c r="G21" s="17">
        <f t="shared" ca="1" si="1"/>
        <v>0</v>
      </c>
      <c r="H21" s="3"/>
    </row>
    <row r="22" spans="1:8" outlineLevel="1" x14ac:dyDescent="0.25">
      <c r="A2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2" s="11" t="s">
        <v>25</v>
      </c>
      <c r="C22" s="12">
        <v>4040000</v>
      </c>
      <c r="D22" s="12">
        <v>5303573.5999999996</v>
      </c>
      <c r="E22" s="12">
        <f t="shared" ca="1" si="0"/>
        <v>1263573.5999999996</v>
      </c>
      <c r="F22" s="12">
        <v>5303573.5999999996</v>
      </c>
      <c r="G22" s="13">
        <f t="shared" ca="1" si="1"/>
        <v>1</v>
      </c>
      <c r="H22" s="3"/>
    </row>
    <row r="23" spans="1:8" ht="45" outlineLevel="2" x14ac:dyDescent="0.25">
      <c r="A23" s="14"/>
      <c r="B23" s="15" t="s">
        <v>126</v>
      </c>
      <c r="C23" s="16">
        <v>0</v>
      </c>
      <c r="D23" s="16">
        <v>3803573.6</v>
      </c>
      <c r="E23" s="16">
        <f t="shared" ca="1" si="0"/>
        <v>3803573.6</v>
      </c>
      <c r="F23" s="16">
        <v>3803573.6</v>
      </c>
      <c r="G23" s="17">
        <f t="shared" ca="1" si="1"/>
        <v>1</v>
      </c>
      <c r="H23" s="3"/>
    </row>
    <row r="24" spans="1:8" ht="45" outlineLevel="2" x14ac:dyDescent="0.25">
      <c r="A24" s="14"/>
      <c r="B24" s="15" t="s">
        <v>124</v>
      </c>
      <c r="C24" s="16">
        <v>1500000</v>
      </c>
      <c r="D24" s="16">
        <v>1500000</v>
      </c>
      <c r="E24" s="16">
        <f t="shared" ca="1" si="0"/>
        <v>0</v>
      </c>
      <c r="F24" s="16">
        <v>1500000</v>
      </c>
      <c r="G24" s="17">
        <f t="shared" ca="1" si="1"/>
        <v>1</v>
      </c>
      <c r="H24" s="3"/>
    </row>
    <row r="25" spans="1:8" ht="45" outlineLevel="2" x14ac:dyDescent="0.25">
      <c r="A25" s="14"/>
      <c r="B25" s="15" t="s">
        <v>126</v>
      </c>
      <c r="C25" s="16">
        <v>2540000</v>
      </c>
      <c r="D25" s="16">
        <v>0</v>
      </c>
      <c r="E25" s="16">
        <f t="shared" ca="1" si="0"/>
        <v>-2540000</v>
      </c>
      <c r="F25" s="16">
        <v>0</v>
      </c>
      <c r="G25" s="17">
        <f t="shared" ca="1" si="1"/>
        <v>0</v>
      </c>
      <c r="H25" s="3"/>
    </row>
    <row r="26" spans="1:8" outlineLevel="1" x14ac:dyDescent="0.25">
      <c r="A2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6" s="11" t="s">
        <v>87</v>
      </c>
      <c r="C26" s="12">
        <v>0</v>
      </c>
      <c r="D26" s="12">
        <v>0</v>
      </c>
      <c r="E26" s="12">
        <f t="shared" ca="1" si="0"/>
        <v>0</v>
      </c>
      <c r="F26" s="12">
        <v>0</v>
      </c>
      <c r="G26" s="13">
        <f t="shared" ca="1" si="1"/>
        <v>0</v>
      </c>
      <c r="H26" s="3"/>
    </row>
    <row r="27" spans="1:8" ht="45" outlineLevel="2" x14ac:dyDescent="0.25">
      <c r="A27" s="14"/>
      <c r="B27" s="15" t="s">
        <v>190</v>
      </c>
      <c r="C27" s="16">
        <v>0</v>
      </c>
      <c r="D27" s="16">
        <v>0</v>
      </c>
      <c r="E27" s="16">
        <f t="shared" ca="1" si="0"/>
        <v>0</v>
      </c>
      <c r="F27" s="16">
        <v>0</v>
      </c>
      <c r="G27" s="17">
        <f t="shared" ca="1" si="1"/>
        <v>0</v>
      </c>
      <c r="H27" s="3"/>
    </row>
    <row r="28" spans="1:8" outlineLevel="1" x14ac:dyDescent="0.25">
      <c r="A2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8" s="11" t="s">
        <v>33</v>
      </c>
      <c r="C28" s="12">
        <v>0</v>
      </c>
      <c r="D28" s="12">
        <v>1015100</v>
      </c>
      <c r="E28" s="12">
        <f t="shared" ca="1" si="0"/>
        <v>1015100</v>
      </c>
      <c r="F28" s="12">
        <v>1015100</v>
      </c>
      <c r="G28" s="13">
        <f t="shared" ca="1" si="1"/>
        <v>1</v>
      </c>
      <c r="H28" s="3"/>
    </row>
    <row r="29" spans="1:8" ht="45" outlineLevel="2" x14ac:dyDescent="0.25">
      <c r="A29" s="14"/>
      <c r="B29" s="15" t="s">
        <v>132</v>
      </c>
      <c r="C29" s="16">
        <v>0</v>
      </c>
      <c r="D29" s="16">
        <v>464100</v>
      </c>
      <c r="E29" s="16">
        <f t="shared" ca="1" si="0"/>
        <v>464100</v>
      </c>
      <c r="F29" s="16">
        <v>464100</v>
      </c>
      <c r="G29" s="17">
        <f t="shared" ca="1" si="1"/>
        <v>1</v>
      </c>
      <c r="H29" s="3"/>
    </row>
    <row r="30" spans="1:8" ht="45" outlineLevel="2" x14ac:dyDescent="0.25">
      <c r="A30" s="14"/>
      <c r="B30" s="15" t="s">
        <v>134</v>
      </c>
      <c r="C30" s="16">
        <v>0</v>
      </c>
      <c r="D30" s="16">
        <v>551000</v>
      </c>
      <c r="E30" s="16">
        <f t="shared" ca="1" si="0"/>
        <v>551000</v>
      </c>
      <c r="F30" s="16">
        <v>551000</v>
      </c>
      <c r="G30" s="17">
        <f t="shared" ca="1" si="1"/>
        <v>1</v>
      </c>
      <c r="H30" s="3"/>
    </row>
    <row r="31" spans="1:8" ht="45" outlineLevel="2" x14ac:dyDescent="0.25">
      <c r="A31" s="14"/>
      <c r="B31" s="15" t="s">
        <v>132</v>
      </c>
      <c r="C31" s="16">
        <v>0</v>
      </c>
      <c r="D31" s="16">
        <v>0</v>
      </c>
      <c r="E31" s="16">
        <f t="shared" ca="1" si="0"/>
        <v>0</v>
      </c>
      <c r="F31" s="16">
        <v>0</v>
      </c>
      <c r="G31" s="17">
        <f t="shared" ca="1" si="1"/>
        <v>0</v>
      </c>
      <c r="H31" s="3"/>
    </row>
    <row r="32" spans="1:8" ht="45" outlineLevel="2" x14ac:dyDescent="0.25">
      <c r="A32" s="14"/>
      <c r="B32" s="15" t="s">
        <v>134</v>
      </c>
      <c r="C32" s="16">
        <v>0</v>
      </c>
      <c r="D32" s="16">
        <v>0</v>
      </c>
      <c r="E32" s="16">
        <f t="shared" ca="1" si="0"/>
        <v>0</v>
      </c>
      <c r="F32" s="16">
        <v>0</v>
      </c>
      <c r="G32" s="17">
        <f t="shared" ca="1" si="1"/>
        <v>0</v>
      </c>
      <c r="H32" s="3"/>
    </row>
    <row r="33" spans="1:8" ht="60" outlineLevel="2" x14ac:dyDescent="0.25">
      <c r="A33" s="14"/>
      <c r="B33" s="15" t="s">
        <v>179</v>
      </c>
      <c r="C33" s="16">
        <v>0</v>
      </c>
      <c r="D33" s="16">
        <v>0</v>
      </c>
      <c r="E33" s="16">
        <f t="shared" ca="1" si="0"/>
        <v>0</v>
      </c>
      <c r="F33" s="16">
        <v>0</v>
      </c>
      <c r="G33" s="17">
        <f t="shared" ca="1" si="1"/>
        <v>0</v>
      </c>
      <c r="H33" s="3"/>
    </row>
    <row r="34" spans="1:8" ht="45" outlineLevel="2" x14ac:dyDescent="0.25">
      <c r="A34" s="14"/>
      <c r="B34" s="15" t="s">
        <v>132</v>
      </c>
      <c r="C34" s="16">
        <v>0</v>
      </c>
      <c r="D34" s="16">
        <v>0</v>
      </c>
      <c r="E34" s="16">
        <f t="shared" ca="1" si="0"/>
        <v>0</v>
      </c>
      <c r="F34" s="16">
        <v>0</v>
      </c>
      <c r="G34" s="17">
        <f t="shared" ca="1" si="1"/>
        <v>0</v>
      </c>
      <c r="H34" s="3"/>
    </row>
    <row r="35" spans="1:8" ht="45" outlineLevel="2" x14ac:dyDescent="0.25">
      <c r="A35" s="14"/>
      <c r="B35" s="15" t="s">
        <v>134</v>
      </c>
      <c r="C35" s="16">
        <v>0</v>
      </c>
      <c r="D35" s="16">
        <v>0</v>
      </c>
      <c r="E35" s="16">
        <f t="shared" ca="1" si="0"/>
        <v>0</v>
      </c>
      <c r="F35" s="16">
        <v>0</v>
      </c>
      <c r="G35" s="17">
        <f t="shared" ca="1" si="1"/>
        <v>0</v>
      </c>
      <c r="H35" s="3"/>
    </row>
    <row r="36" spans="1:8" outlineLevel="1" x14ac:dyDescent="0.25">
      <c r="A3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6" s="11" t="s">
        <v>67</v>
      </c>
      <c r="C36" s="12">
        <v>5370000</v>
      </c>
      <c r="D36" s="12">
        <v>5346245.63</v>
      </c>
      <c r="E36" s="12">
        <f t="shared" ca="1" si="0"/>
        <v>-23754.370000000112</v>
      </c>
      <c r="F36" s="12">
        <v>5346245.62</v>
      </c>
      <c r="G36" s="13">
        <f t="shared" ca="1" si="1"/>
        <v>1</v>
      </c>
      <c r="H36" s="3"/>
    </row>
    <row r="37" spans="1:8" ht="45" outlineLevel="2" x14ac:dyDescent="0.25">
      <c r="A37" s="14"/>
      <c r="B37" s="15" t="s">
        <v>193</v>
      </c>
      <c r="C37" s="16">
        <v>0</v>
      </c>
      <c r="D37" s="16">
        <v>0</v>
      </c>
      <c r="E37" s="16">
        <f t="shared" ca="1" si="0"/>
        <v>0</v>
      </c>
      <c r="F37" s="16">
        <v>0</v>
      </c>
      <c r="G37" s="17">
        <f t="shared" ca="1" si="1"/>
        <v>0</v>
      </c>
      <c r="H37" s="3"/>
    </row>
    <row r="38" spans="1:8" ht="45" outlineLevel="2" x14ac:dyDescent="0.25">
      <c r="A38" s="14"/>
      <c r="B38" s="15" t="s">
        <v>136</v>
      </c>
      <c r="C38" s="16">
        <v>0</v>
      </c>
      <c r="D38" s="16">
        <v>1582000</v>
      </c>
      <c r="E38" s="16">
        <f t="shared" ca="1" si="0"/>
        <v>1582000</v>
      </c>
      <c r="F38" s="16">
        <v>1582000</v>
      </c>
      <c r="G38" s="17">
        <f t="shared" ca="1" si="1"/>
        <v>1</v>
      </c>
      <c r="H38" s="3"/>
    </row>
    <row r="39" spans="1:8" ht="45" outlineLevel="2" x14ac:dyDescent="0.25">
      <c r="A39" s="14"/>
      <c r="B39" s="15" t="s">
        <v>212</v>
      </c>
      <c r="C39" s="16">
        <v>0</v>
      </c>
      <c r="D39" s="16">
        <v>389819.23</v>
      </c>
      <c r="E39" s="16">
        <f t="shared" ca="1" si="0"/>
        <v>389819.23</v>
      </c>
      <c r="F39" s="16">
        <v>389819.23</v>
      </c>
      <c r="G39" s="17">
        <f t="shared" ca="1" si="1"/>
        <v>1</v>
      </c>
      <c r="H39" s="3"/>
    </row>
    <row r="40" spans="1:8" ht="45" outlineLevel="2" x14ac:dyDescent="0.25">
      <c r="A40" s="14"/>
      <c r="B40" s="15" t="s">
        <v>213</v>
      </c>
      <c r="C40" s="16">
        <v>0</v>
      </c>
      <c r="D40" s="16">
        <v>1883000</v>
      </c>
      <c r="E40" s="16">
        <f t="shared" ca="1" si="0"/>
        <v>1883000</v>
      </c>
      <c r="F40" s="16">
        <v>1882999.99</v>
      </c>
      <c r="G40" s="17">
        <f t="shared" ca="1" si="1"/>
        <v>1</v>
      </c>
      <c r="H40" s="3"/>
    </row>
    <row r="41" spans="1:8" ht="30" outlineLevel="2" x14ac:dyDescent="0.25">
      <c r="A41" s="14"/>
      <c r="B41" s="15" t="s">
        <v>214</v>
      </c>
      <c r="C41" s="16">
        <v>305000</v>
      </c>
      <c r="D41" s="16">
        <v>0</v>
      </c>
      <c r="E41" s="16">
        <f t="shared" ref="E41:E72" ca="1" si="2">INDIRECT("R[0]C[-1]", FALSE)-INDIRECT("R[0]C[-2]", FALSE)</f>
        <v>-305000</v>
      </c>
      <c r="F41" s="16">
        <v>0</v>
      </c>
      <c r="G41" s="17">
        <f t="shared" ref="G41:G72" ca="1" si="3">IF(INDIRECT("R[0]C[-3]", FALSE)=0,0,ROUND(INDIRECT("R[0]C[-1]", FALSE)/INDIRECT("R[0]C[-3]", FALSE),4))</f>
        <v>0</v>
      </c>
      <c r="H41" s="3"/>
    </row>
    <row r="42" spans="1:8" ht="45" outlineLevel="2" x14ac:dyDescent="0.25">
      <c r="A42" s="14"/>
      <c r="B42" s="15" t="s">
        <v>193</v>
      </c>
      <c r="C42" s="16">
        <v>1200000</v>
      </c>
      <c r="D42" s="16">
        <v>0</v>
      </c>
      <c r="E42" s="16">
        <f t="shared" ca="1" si="2"/>
        <v>-1200000</v>
      </c>
      <c r="F42" s="16">
        <v>0</v>
      </c>
      <c r="G42" s="17">
        <f t="shared" ca="1" si="3"/>
        <v>0</v>
      </c>
      <c r="H42" s="3"/>
    </row>
    <row r="43" spans="1:8" ht="30" outlineLevel="2" x14ac:dyDescent="0.25">
      <c r="A43" s="14"/>
      <c r="B43" s="15" t="s">
        <v>214</v>
      </c>
      <c r="C43" s="16">
        <v>0</v>
      </c>
      <c r="D43" s="16">
        <v>305000</v>
      </c>
      <c r="E43" s="16">
        <f t="shared" ca="1" si="2"/>
        <v>305000</v>
      </c>
      <c r="F43" s="16">
        <v>305000</v>
      </c>
      <c r="G43" s="17">
        <f t="shared" ca="1" si="3"/>
        <v>1</v>
      </c>
      <c r="H43" s="3"/>
    </row>
    <row r="44" spans="1:8" ht="45" outlineLevel="2" x14ac:dyDescent="0.25">
      <c r="A44" s="14"/>
      <c r="B44" s="15" t="s">
        <v>213</v>
      </c>
      <c r="C44" s="16">
        <v>0</v>
      </c>
      <c r="D44" s="16">
        <v>0</v>
      </c>
      <c r="E44" s="16">
        <f t="shared" ca="1" si="2"/>
        <v>0</v>
      </c>
      <c r="F44" s="16">
        <v>0</v>
      </c>
      <c r="G44" s="17">
        <f t="shared" ca="1" si="3"/>
        <v>0</v>
      </c>
      <c r="H44" s="3"/>
    </row>
    <row r="45" spans="1:8" ht="45" outlineLevel="2" x14ac:dyDescent="0.25">
      <c r="A45" s="14"/>
      <c r="B45" s="15" t="s">
        <v>136</v>
      </c>
      <c r="C45" s="16">
        <v>0</v>
      </c>
      <c r="D45" s="16">
        <v>0</v>
      </c>
      <c r="E45" s="16">
        <f t="shared" ca="1" si="2"/>
        <v>0</v>
      </c>
      <c r="F45" s="16">
        <v>0</v>
      </c>
      <c r="G45" s="17">
        <f t="shared" ca="1" si="3"/>
        <v>0</v>
      </c>
      <c r="H45" s="3"/>
    </row>
    <row r="46" spans="1:8" ht="45" outlineLevel="2" x14ac:dyDescent="0.25">
      <c r="A46" s="14"/>
      <c r="B46" s="15" t="s">
        <v>212</v>
      </c>
      <c r="C46" s="16">
        <v>0</v>
      </c>
      <c r="D46" s="16">
        <v>0</v>
      </c>
      <c r="E46" s="16">
        <f t="shared" ca="1" si="2"/>
        <v>0</v>
      </c>
      <c r="F46" s="16">
        <v>0</v>
      </c>
      <c r="G46" s="17">
        <f t="shared" ca="1" si="3"/>
        <v>0</v>
      </c>
      <c r="H46" s="3"/>
    </row>
    <row r="47" spans="1:8" ht="45" outlineLevel="2" x14ac:dyDescent="0.25">
      <c r="A47" s="14"/>
      <c r="B47" s="15" t="s">
        <v>193</v>
      </c>
      <c r="C47" s="16">
        <v>0</v>
      </c>
      <c r="D47" s="16">
        <v>1186426.3999999999</v>
      </c>
      <c r="E47" s="16">
        <f t="shared" ca="1" si="2"/>
        <v>1186426.3999999999</v>
      </c>
      <c r="F47" s="16">
        <v>1186426.3999999999</v>
      </c>
      <c r="G47" s="17">
        <f t="shared" ca="1" si="3"/>
        <v>1</v>
      </c>
      <c r="H47" s="3"/>
    </row>
    <row r="48" spans="1:8" ht="30" outlineLevel="2" x14ac:dyDescent="0.25">
      <c r="A48" s="14"/>
      <c r="B48" s="15" t="s">
        <v>214</v>
      </c>
      <c r="C48" s="16">
        <v>0</v>
      </c>
      <c r="D48" s="16">
        <v>0</v>
      </c>
      <c r="E48" s="16">
        <f t="shared" ca="1" si="2"/>
        <v>0</v>
      </c>
      <c r="F48" s="16">
        <v>0</v>
      </c>
      <c r="G48" s="17">
        <f t="shared" ca="1" si="3"/>
        <v>0</v>
      </c>
      <c r="H48" s="3"/>
    </row>
    <row r="49" spans="1:8" ht="45" outlineLevel="2" x14ac:dyDescent="0.25">
      <c r="A49" s="14"/>
      <c r="B49" s="15" t="s">
        <v>213</v>
      </c>
      <c r="C49" s="16">
        <v>1883000</v>
      </c>
      <c r="D49" s="16">
        <v>0</v>
      </c>
      <c r="E49" s="16">
        <f t="shared" ca="1" si="2"/>
        <v>-1883000</v>
      </c>
      <c r="F49" s="16">
        <v>0</v>
      </c>
      <c r="G49" s="17">
        <f t="shared" ca="1" si="3"/>
        <v>0</v>
      </c>
      <c r="H49" s="3"/>
    </row>
    <row r="50" spans="1:8" ht="45" outlineLevel="2" x14ac:dyDescent="0.25">
      <c r="A50" s="14"/>
      <c r="B50" s="15" t="s">
        <v>136</v>
      </c>
      <c r="C50" s="16">
        <v>1582000</v>
      </c>
      <c r="D50" s="16">
        <v>0</v>
      </c>
      <c r="E50" s="16">
        <f t="shared" ca="1" si="2"/>
        <v>-1582000</v>
      </c>
      <c r="F50" s="16">
        <v>0</v>
      </c>
      <c r="G50" s="17">
        <f t="shared" ca="1" si="3"/>
        <v>0</v>
      </c>
      <c r="H50" s="3"/>
    </row>
    <row r="51" spans="1:8" ht="45" outlineLevel="2" x14ac:dyDescent="0.25">
      <c r="A51" s="14"/>
      <c r="B51" s="15" t="s">
        <v>212</v>
      </c>
      <c r="C51" s="16">
        <v>400000</v>
      </c>
      <c r="D51" s="16">
        <v>0</v>
      </c>
      <c r="E51" s="16">
        <f t="shared" ca="1" si="2"/>
        <v>-400000</v>
      </c>
      <c r="F51" s="16">
        <v>0</v>
      </c>
      <c r="G51" s="17">
        <f t="shared" ca="1" si="3"/>
        <v>0</v>
      </c>
      <c r="H51" s="3"/>
    </row>
    <row r="52" spans="1:8" outlineLevel="1" x14ac:dyDescent="0.25">
      <c r="A5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2" s="11" t="s">
        <v>39</v>
      </c>
      <c r="C52" s="12">
        <v>4163300</v>
      </c>
      <c r="D52" s="12">
        <v>0</v>
      </c>
      <c r="E52" s="12">
        <f t="shared" ca="1" si="2"/>
        <v>-4163300</v>
      </c>
      <c r="F52" s="12">
        <v>0</v>
      </c>
      <c r="G52" s="13">
        <f t="shared" ca="1" si="3"/>
        <v>0</v>
      </c>
      <c r="H52" s="3"/>
    </row>
    <row r="53" spans="1:8" ht="45" outlineLevel="2" x14ac:dyDescent="0.25">
      <c r="A53" s="14"/>
      <c r="B53" s="15" t="s">
        <v>257</v>
      </c>
      <c r="C53" s="16">
        <v>4163300</v>
      </c>
      <c r="D53" s="16">
        <v>0</v>
      </c>
      <c r="E53" s="16">
        <f t="shared" ca="1" si="2"/>
        <v>-4163300</v>
      </c>
      <c r="F53" s="16">
        <v>0</v>
      </c>
      <c r="G53" s="17">
        <f t="shared" ca="1" si="3"/>
        <v>0</v>
      </c>
      <c r="H53" s="3"/>
    </row>
    <row r="54" spans="1:8" outlineLevel="1" x14ac:dyDescent="0.25">
      <c r="A5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54" s="11" t="s">
        <v>41</v>
      </c>
      <c r="C54" s="12">
        <v>0</v>
      </c>
      <c r="D54" s="12">
        <v>0</v>
      </c>
      <c r="E54" s="12">
        <f t="shared" ca="1" si="2"/>
        <v>0</v>
      </c>
      <c r="F54" s="12">
        <v>0</v>
      </c>
      <c r="G54" s="13">
        <f t="shared" ca="1" si="3"/>
        <v>0</v>
      </c>
      <c r="H54" s="3"/>
    </row>
    <row r="55" spans="1:8" ht="45" outlineLevel="2" x14ac:dyDescent="0.25">
      <c r="A55" s="14"/>
      <c r="B55" s="15" t="s">
        <v>258</v>
      </c>
      <c r="C55" s="16">
        <v>0</v>
      </c>
      <c r="D55" s="16">
        <v>0</v>
      </c>
      <c r="E55" s="16">
        <f t="shared" ca="1" si="2"/>
        <v>0</v>
      </c>
      <c r="F55" s="16">
        <v>0</v>
      </c>
      <c r="G55" s="17">
        <f t="shared" ca="1" si="3"/>
        <v>0</v>
      </c>
      <c r="H55" s="3"/>
    </row>
    <row r="56" spans="1:8" outlineLevel="1" x14ac:dyDescent="0.25">
      <c r="A5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56" s="11" t="s">
        <v>43</v>
      </c>
      <c r="C56" s="12">
        <v>2690200</v>
      </c>
      <c r="D56" s="12">
        <v>2690200</v>
      </c>
      <c r="E56" s="12">
        <f t="shared" ca="1" si="2"/>
        <v>0</v>
      </c>
      <c r="F56" s="12">
        <v>2690200</v>
      </c>
      <c r="G56" s="13">
        <f t="shared" ca="1" si="3"/>
        <v>1</v>
      </c>
      <c r="H56" s="3"/>
    </row>
    <row r="57" spans="1:8" ht="45" outlineLevel="2" x14ac:dyDescent="0.25">
      <c r="A57" s="14"/>
      <c r="B57" s="15" t="s">
        <v>144</v>
      </c>
      <c r="C57" s="16">
        <v>2690200</v>
      </c>
      <c r="D57" s="16">
        <v>2690200</v>
      </c>
      <c r="E57" s="16">
        <f t="shared" ca="1" si="2"/>
        <v>0</v>
      </c>
      <c r="F57" s="16">
        <v>2690200</v>
      </c>
      <c r="G57" s="17">
        <f t="shared" ca="1" si="3"/>
        <v>1</v>
      </c>
      <c r="H57" s="3"/>
    </row>
    <row r="58" spans="1:8" outlineLevel="1" x14ac:dyDescent="0.25">
      <c r="A5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58" s="11" t="s">
        <v>45</v>
      </c>
      <c r="C58" s="12">
        <v>2000000</v>
      </c>
      <c r="D58" s="12">
        <v>2000000</v>
      </c>
      <c r="E58" s="12">
        <f t="shared" ca="1" si="2"/>
        <v>0</v>
      </c>
      <c r="F58" s="12">
        <v>1992177.03</v>
      </c>
      <c r="G58" s="13">
        <f t="shared" ca="1" si="3"/>
        <v>0.99609999999999999</v>
      </c>
      <c r="H58" s="3"/>
    </row>
    <row r="59" spans="1:8" ht="45" outlineLevel="2" x14ac:dyDescent="0.25">
      <c r="A59" s="14"/>
      <c r="B59" s="15" t="s">
        <v>195</v>
      </c>
      <c r="C59" s="16">
        <v>2000000</v>
      </c>
      <c r="D59" s="16">
        <v>2000000</v>
      </c>
      <c r="E59" s="16">
        <f t="shared" ca="1" si="2"/>
        <v>0</v>
      </c>
      <c r="F59" s="16">
        <v>1992177.03</v>
      </c>
      <c r="G59" s="17">
        <f t="shared" ca="1" si="3"/>
        <v>0.99609999999999999</v>
      </c>
      <c r="H59" s="3"/>
    </row>
    <row r="60" spans="1:8" outlineLevel="1" x14ac:dyDescent="0.25">
      <c r="A6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60" s="11" t="s">
        <v>47</v>
      </c>
      <c r="C60" s="12">
        <v>3800000</v>
      </c>
      <c r="D60" s="12">
        <v>3800000</v>
      </c>
      <c r="E60" s="12">
        <f t="shared" ca="1" si="2"/>
        <v>0</v>
      </c>
      <c r="F60" s="12">
        <v>3800000</v>
      </c>
      <c r="G60" s="13">
        <f t="shared" ca="1" si="3"/>
        <v>1</v>
      </c>
      <c r="H60" s="3"/>
    </row>
    <row r="61" spans="1:8" ht="45" outlineLevel="2" x14ac:dyDescent="0.25">
      <c r="A61" s="14"/>
      <c r="B61" s="15" t="s">
        <v>231</v>
      </c>
      <c r="C61" s="16">
        <v>3800000</v>
      </c>
      <c r="D61" s="16">
        <v>3800000</v>
      </c>
      <c r="E61" s="16">
        <f t="shared" ca="1" si="2"/>
        <v>0</v>
      </c>
      <c r="F61" s="16">
        <v>3800000</v>
      </c>
      <c r="G61" s="17">
        <f t="shared" ca="1" si="3"/>
        <v>1</v>
      </c>
      <c r="H61" s="3"/>
    </row>
    <row r="62" spans="1:8" ht="45" outlineLevel="2" x14ac:dyDescent="0.25">
      <c r="A62" s="14"/>
      <c r="B62" s="15" t="s">
        <v>230</v>
      </c>
      <c r="C62" s="16">
        <v>0</v>
      </c>
      <c r="D62" s="16">
        <v>0</v>
      </c>
      <c r="E62" s="16">
        <f t="shared" ca="1" si="2"/>
        <v>0</v>
      </c>
      <c r="F62" s="16">
        <v>0</v>
      </c>
      <c r="G62" s="17">
        <f t="shared" ca="1" si="3"/>
        <v>0</v>
      </c>
      <c r="H62" s="3"/>
    </row>
    <row r="63" spans="1:8" outlineLevel="1" x14ac:dyDescent="0.25">
      <c r="A6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63" s="11" t="s">
        <v>49</v>
      </c>
      <c r="C63" s="12">
        <v>0</v>
      </c>
      <c r="D63" s="12">
        <v>0</v>
      </c>
      <c r="E63" s="12">
        <f t="shared" ca="1" si="2"/>
        <v>0</v>
      </c>
      <c r="F63" s="12">
        <v>0</v>
      </c>
      <c r="G63" s="13">
        <f t="shared" ca="1" si="3"/>
        <v>0</v>
      </c>
      <c r="H63" s="3"/>
    </row>
    <row r="64" spans="1:8" ht="30" outlineLevel="2" x14ac:dyDescent="0.25">
      <c r="A64" s="14"/>
      <c r="B64" s="15" t="s">
        <v>50</v>
      </c>
      <c r="C64" s="16">
        <v>0</v>
      </c>
      <c r="D64" s="16">
        <v>0</v>
      </c>
      <c r="E64" s="16">
        <f t="shared" ca="1" si="2"/>
        <v>0</v>
      </c>
      <c r="F64" s="16">
        <v>0</v>
      </c>
      <c r="G64" s="17">
        <f t="shared" ca="1" si="3"/>
        <v>0</v>
      </c>
      <c r="H64" s="3"/>
    </row>
    <row r="65" spans="1:8" outlineLevel="1" x14ac:dyDescent="0.25">
      <c r="A6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5" s="11" t="s">
        <v>51</v>
      </c>
      <c r="C65" s="12">
        <v>0</v>
      </c>
      <c r="D65" s="12">
        <v>0</v>
      </c>
      <c r="E65" s="12">
        <f t="shared" ca="1" si="2"/>
        <v>0</v>
      </c>
      <c r="F65" s="12">
        <v>0</v>
      </c>
      <c r="G65" s="13">
        <f t="shared" ca="1" si="3"/>
        <v>0</v>
      </c>
      <c r="H65" s="3"/>
    </row>
    <row r="66" spans="1:8" ht="45" outlineLevel="2" x14ac:dyDescent="0.25">
      <c r="A66" s="14"/>
      <c r="B66" s="15" t="s">
        <v>114</v>
      </c>
      <c r="C66" s="16">
        <v>0</v>
      </c>
      <c r="D66" s="16">
        <v>0</v>
      </c>
      <c r="E66" s="16">
        <f t="shared" ca="1" si="2"/>
        <v>0</v>
      </c>
      <c r="F66" s="16">
        <v>0</v>
      </c>
      <c r="G66" s="17">
        <f t="shared" ca="1" si="3"/>
        <v>0</v>
      </c>
      <c r="H66" s="3"/>
    </row>
    <row r="67" spans="1:8" outlineLevel="1" x14ac:dyDescent="0.25">
      <c r="A6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67" s="11" t="s">
        <v>53</v>
      </c>
      <c r="C67" s="12">
        <v>1720000</v>
      </c>
      <c r="D67" s="12">
        <v>1720000</v>
      </c>
      <c r="E67" s="12">
        <f t="shared" ca="1" si="2"/>
        <v>0</v>
      </c>
      <c r="F67" s="12">
        <v>1720000</v>
      </c>
      <c r="G67" s="13">
        <f t="shared" ca="1" si="3"/>
        <v>1</v>
      </c>
      <c r="H67" s="3"/>
    </row>
    <row r="68" spans="1:8" ht="45" outlineLevel="2" x14ac:dyDescent="0.25">
      <c r="A68" s="14"/>
      <c r="B68" s="15" t="s">
        <v>151</v>
      </c>
      <c r="C68" s="16">
        <v>1720000</v>
      </c>
      <c r="D68" s="16">
        <v>1720000</v>
      </c>
      <c r="E68" s="16">
        <f t="shared" ca="1" si="2"/>
        <v>0</v>
      </c>
      <c r="F68" s="16">
        <v>1720000</v>
      </c>
      <c r="G68" s="17">
        <f t="shared" ca="1" si="3"/>
        <v>1</v>
      </c>
      <c r="H68" s="3"/>
    </row>
    <row r="69" spans="1:8" ht="45" outlineLevel="2" x14ac:dyDescent="0.25">
      <c r="A69" s="14"/>
      <c r="B69" s="15" t="s">
        <v>184</v>
      </c>
      <c r="C69" s="16">
        <v>0</v>
      </c>
      <c r="D69" s="16">
        <v>0</v>
      </c>
      <c r="E69" s="16">
        <f t="shared" ca="1" si="2"/>
        <v>0</v>
      </c>
      <c r="F69" s="16">
        <v>0</v>
      </c>
      <c r="G69" s="17">
        <f t="shared" ca="1" si="3"/>
        <v>0</v>
      </c>
      <c r="H69" s="3"/>
    </row>
    <row r="70" spans="1:8" outlineLevel="1" x14ac:dyDescent="0.25">
      <c r="A7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70" s="11" t="s">
        <v>57</v>
      </c>
      <c r="C70" s="12">
        <v>0</v>
      </c>
      <c r="D70" s="12">
        <v>265000</v>
      </c>
      <c r="E70" s="12">
        <f t="shared" ca="1" si="2"/>
        <v>265000</v>
      </c>
      <c r="F70" s="12">
        <v>262351.73</v>
      </c>
      <c r="G70" s="13">
        <f t="shared" ca="1" si="3"/>
        <v>0.99</v>
      </c>
      <c r="H70" s="3"/>
    </row>
    <row r="71" spans="1:8" ht="30" outlineLevel="2" x14ac:dyDescent="0.25">
      <c r="A71" s="14"/>
      <c r="B71" s="15" t="s">
        <v>236</v>
      </c>
      <c r="C71" s="16">
        <v>0</v>
      </c>
      <c r="D71" s="16">
        <v>265000</v>
      </c>
      <c r="E71" s="16">
        <f t="shared" ca="1" si="2"/>
        <v>265000</v>
      </c>
      <c r="F71" s="16">
        <v>262351.73</v>
      </c>
      <c r="G71" s="17">
        <f t="shared" ca="1" si="3"/>
        <v>0.99</v>
      </c>
      <c r="H71" s="3"/>
    </row>
    <row r="72" spans="1:8" ht="45" outlineLevel="2" x14ac:dyDescent="0.25">
      <c r="A72" s="14"/>
      <c r="B72" s="15" t="s">
        <v>185</v>
      </c>
      <c r="C72" s="16">
        <v>0</v>
      </c>
      <c r="D72" s="16">
        <v>0</v>
      </c>
      <c r="E72" s="16">
        <f t="shared" ca="1" si="2"/>
        <v>0</v>
      </c>
      <c r="F72" s="16">
        <v>0</v>
      </c>
      <c r="G72" s="17">
        <f t="shared" ca="1" si="3"/>
        <v>0</v>
      </c>
      <c r="H72" s="3"/>
    </row>
    <row r="73" spans="1:8" outlineLevel="1" x14ac:dyDescent="0.25">
      <c r="A7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73" s="11" t="s">
        <v>59</v>
      </c>
      <c r="C73" s="12">
        <v>11836200</v>
      </c>
      <c r="D73" s="12">
        <v>11411100</v>
      </c>
      <c r="E73" s="12">
        <f t="shared" ref="E73:E89" ca="1" si="4">INDIRECT("R[0]C[-1]", FALSE)-INDIRECT("R[0]C[-2]", FALSE)</f>
        <v>-425100</v>
      </c>
      <c r="F73" s="12">
        <v>5243678.6900000004</v>
      </c>
      <c r="G73" s="13">
        <f t="shared" ref="G73:G89" ca="1" si="5">IF(INDIRECT("R[0]C[-3]", FALSE)=0,0,ROUND(INDIRECT("R[0]C[-1]", FALSE)/INDIRECT("R[0]C[-3]", FALSE),4))</f>
        <v>0.45950000000000002</v>
      </c>
      <c r="H73" s="3"/>
    </row>
    <row r="74" spans="1:8" ht="45" outlineLevel="2" x14ac:dyDescent="0.25">
      <c r="A74" s="14"/>
      <c r="B74" s="15" t="s">
        <v>241</v>
      </c>
      <c r="C74" s="16">
        <v>0</v>
      </c>
      <c r="D74" s="16">
        <v>4000000</v>
      </c>
      <c r="E74" s="16">
        <f t="shared" ca="1" si="4"/>
        <v>4000000</v>
      </c>
      <c r="F74" s="16">
        <v>2953678.69</v>
      </c>
      <c r="G74" s="17">
        <f t="shared" ca="1" si="5"/>
        <v>0.73839999999999995</v>
      </c>
      <c r="H74" s="3"/>
    </row>
    <row r="75" spans="1:8" ht="45" outlineLevel="2" x14ac:dyDescent="0.25">
      <c r="A75" s="14"/>
      <c r="B75" s="15" t="s">
        <v>175</v>
      </c>
      <c r="C75" s="16">
        <v>1700000</v>
      </c>
      <c r="D75" s="16">
        <v>0</v>
      </c>
      <c r="E75" s="16">
        <f t="shared" ca="1" si="4"/>
        <v>-1700000</v>
      </c>
      <c r="F75" s="16">
        <v>0</v>
      </c>
      <c r="G75" s="17">
        <f t="shared" ca="1" si="5"/>
        <v>0</v>
      </c>
      <c r="H75" s="3"/>
    </row>
    <row r="76" spans="1:8" ht="45" outlineLevel="2" x14ac:dyDescent="0.25">
      <c r="A76" s="14"/>
      <c r="B76" s="15" t="s">
        <v>197</v>
      </c>
      <c r="C76" s="16">
        <v>6136200</v>
      </c>
      <c r="D76" s="16">
        <v>0</v>
      </c>
      <c r="E76" s="16">
        <f t="shared" ca="1" si="4"/>
        <v>-6136200</v>
      </c>
      <c r="F76" s="16">
        <v>0</v>
      </c>
      <c r="G76" s="17">
        <f t="shared" ca="1" si="5"/>
        <v>0</v>
      </c>
      <c r="H76" s="3"/>
    </row>
    <row r="77" spans="1:8" ht="45" outlineLevel="2" x14ac:dyDescent="0.25">
      <c r="A77" s="14"/>
      <c r="B77" s="15" t="s">
        <v>241</v>
      </c>
      <c r="C77" s="16">
        <v>4000000</v>
      </c>
      <c r="D77" s="16">
        <v>0</v>
      </c>
      <c r="E77" s="16">
        <f t="shared" ca="1" si="4"/>
        <v>-4000000</v>
      </c>
      <c r="F77" s="16">
        <v>0</v>
      </c>
      <c r="G77" s="17">
        <f t="shared" ca="1" si="5"/>
        <v>0</v>
      </c>
      <c r="H77" s="3"/>
    </row>
    <row r="78" spans="1:8" ht="45" outlineLevel="2" x14ac:dyDescent="0.25">
      <c r="A78" s="14"/>
      <c r="B78" s="15" t="s">
        <v>175</v>
      </c>
      <c r="C78" s="16">
        <v>0</v>
      </c>
      <c r="D78" s="16">
        <v>2290000</v>
      </c>
      <c r="E78" s="16">
        <f t="shared" ca="1" si="4"/>
        <v>2290000</v>
      </c>
      <c r="F78" s="16">
        <v>2290000</v>
      </c>
      <c r="G78" s="17">
        <f t="shared" ca="1" si="5"/>
        <v>1</v>
      </c>
      <c r="H78" s="3"/>
    </row>
    <row r="79" spans="1:8" ht="45" outlineLevel="2" x14ac:dyDescent="0.25">
      <c r="A79" s="14"/>
      <c r="B79" s="15" t="s">
        <v>197</v>
      </c>
      <c r="C79" s="16">
        <v>0</v>
      </c>
      <c r="D79" s="16">
        <v>5121100</v>
      </c>
      <c r="E79" s="16">
        <f t="shared" ca="1" si="4"/>
        <v>5121100</v>
      </c>
      <c r="F79" s="16">
        <v>0</v>
      </c>
      <c r="G79" s="17">
        <f t="shared" ca="1" si="5"/>
        <v>0</v>
      </c>
      <c r="H79" s="3"/>
    </row>
    <row r="80" spans="1:8" ht="45" outlineLevel="2" x14ac:dyDescent="0.25">
      <c r="A80" s="14"/>
      <c r="B80" s="15" t="s">
        <v>241</v>
      </c>
      <c r="C80" s="16">
        <v>0</v>
      </c>
      <c r="D80" s="16">
        <v>0</v>
      </c>
      <c r="E80" s="16">
        <f t="shared" ca="1" si="4"/>
        <v>0</v>
      </c>
      <c r="F80" s="16">
        <v>0</v>
      </c>
      <c r="G80" s="17">
        <f t="shared" ca="1" si="5"/>
        <v>0</v>
      </c>
      <c r="H80" s="3"/>
    </row>
    <row r="81" spans="1:8" ht="45" outlineLevel="2" x14ac:dyDescent="0.25">
      <c r="A81" s="14"/>
      <c r="B81" s="15" t="s">
        <v>155</v>
      </c>
      <c r="C81" s="16">
        <v>0</v>
      </c>
      <c r="D81" s="16">
        <v>0</v>
      </c>
      <c r="E81" s="16">
        <f t="shared" ca="1" si="4"/>
        <v>0</v>
      </c>
      <c r="F81" s="16">
        <v>0</v>
      </c>
      <c r="G81" s="17">
        <f t="shared" ca="1" si="5"/>
        <v>0</v>
      </c>
      <c r="H81" s="3"/>
    </row>
    <row r="82" spans="1:8" ht="45" outlineLevel="2" x14ac:dyDescent="0.25">
      <c r="A82" s="14"/>
      <c r="B82" s="15" t="s">
        <v>175</v>
      </c>
      <c r="C82" s="16">
        <v>0</v>
      </c>
      <c r="D82" s="16">
        <v>0</v>
      </c>
      <c r="E82" s="16">
        <f t="shared" ca="1" si="4"/>
        <v>0</v>
      </c>
      <c r="F82" s="16">
        <v>0</v>
      </c>
      <c r="G82" s="17">
        <f t="shared" ca="1" si="5"/>
        <v>0</v>
      </c>
      <c r="H82" s="3"/>
    </row>
    <row r="83" spans="1:8" ht="45" outlineLevel="2" x14ac:dyDescent="0.25">
      <c r="A83" s="14"/>
      <c r="B83" s="15" t="s">
        <v>197</v>
      </c>
      <c r="C83" s="16">
        <v>0</v>
      </c>
      <c r="D83" s="16">
        <v>0</v>
      </c>
      <c r="E83" s="16">
        <f t="shared" ca="1" si="4"/>
        <v>0</v>
      </c>
      <c r="F83" s="16">
        <v>0</v>
      </c>
      <c r="G83" s="17">
        <f t="shared" ca="1" si="5"/>
        <v>0</v>
      </c>
      <c r="H83" s="3"/>
    </row>
    <row r="84" spans="1:8" outlineLevel="1" x14ac:dyDescent="0.25">
      <c r="A8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84" s="11" t="s">
        <v>61</v>
      </c>
      <c r="C84" s="12">
        <v>2300000</v>
      </c>
      <c r="D84" s="12">
        <v>2991280.77</v>
      </c>
      <c r="E84" s="12">
        <f t="shared" ca="1" si="4"/>
        <v>691280.77</v>
      </c>
      <c r="F84" s="12">
        <v>2990736.47</v>
      </c>
      <c r="G84" s="13">
        <f t="shared" ca="1" si="5"/>
        <v>0.99980000000000002</v>
      </c>
      <c r="H84" s="3"/>
    </row>
    <row r="85" spans="1:8" ht="45" outlineLevel="2" x14ac:dyDescent="0.25">
      <c r="A85" s="14"/>
      <c r="B85" s="15" t="s">
        <v>259</v>
      </c>
      <c r="C85" s="16">
        <v>1500000</v>
      </c>
      <c r="D85" s="16">
        <v>0</v>
      </c>
      <c r="E85" s="16">
        <f t="shared" ca="1" si="4"/>
        <v>-1500000</v>
      </c>
      <c r="F85" s="16">
        <v>0</v>
      </c>
      <c r="G85" s="17">
        <f t="shared" ca="1" si="5"/>
        <v>0</v>
      </c>
      <c r="H85" s="3"/>
    </row>
    <row r="86" spans="1:8" ht="45" outlineLevel="2" x14ac:dyDescent="0.25">
      <c r="A86" s="14"/>
      <c r="B86" s="15" t="s">
        <v>157</v>
      </c>
      <c r="C86" s="16">
        <v>800000</v>
      </c>
      <c r="D86" s="16">
        <v>0</v>
      </c>
      <c r="E86" s="16">
        <f t="shared" ca="1" si="4"/>
        <v>-800000</v>
      </c>
      <c r="F86" s="16">
        <v>0</v>
      </c>
      <c r="G86" s="17">
        <f t="shared" ca="1" si="5"/>
        <v>0</v>
      </c>
      <c r="H86" s="3"/>
    </row>
    <row r="87" spans="1:8" ht="45" outlineLevel="2" x14ac:dyDescent="0.25">
      <c r="A87" s="14"/>
      <c r="B87" s="15" t="s">
        <v>259</v>
      </c>
      <c r="C87" s="16">
        <v>0</v>
      </c>
      <c r="D87" s="16">
        <v>1750000</v>
      </c>
      <c r="E87" s="16">
        <f t="shared" ca="1" si="4"/>
        <v>1750000</v>
      </c>
      <c r="F87" s="16">
        <v>1749455.7</v>
      </c>
      <c r="G87" s="17">
        <f t="shared" ca="1" si="5"/>
        <v>0.99970000000000003</v>
      </c>
      <c r="H87" s="3"/>
    </row>
    <row r="88" spans="1:8" ht="45" outlineLevel="2" x14ac:dyDescent="0.25">
      <c r="A88" s="14"/>
      <c r="B88" s="15" t="s">
        <v>157</v>
      </c>
      <c r="C88" s="16">
        <v>0</v>
      </c>
      <c r="D88" s="16">
        <v>1241280.77</v>
      </c>
      <c r="E88" s="16">
        <f t="shared" ca="1" si="4"/>
        <v>1241280.77</v>
      </c>
      <c r="F88" s="16">
        <v>1241280.77</v>
      </c>
      <c r="G88" s="17">
        <f t="shared" ca="1" si="5"/>
        <v>1</v>
      </c>
      <c r="H88" s="3"/>
    </row>
    <row r="89" spans="1:8" ht="15" customHeight="1" x14ac:dyDescent="0.25">
      <c r="A89" s="55" t="s">
        <v>63</v>
      </c>
      <c r="B89" s="56"/>
      <c r="C89" s="18">
        <v>40830900</v>
      </c>
      <c r="D89" s="18">
        <v>40830900</v>
      </c>
      <c r="E89" s="19">
        <f t="shared" ca="1" si="4"/>
        <v>0</v>
      </c>
      <c r="F89" s="19">
        <v>34652463.140000001</v>
      </c>
      <c r="G89" s="20">
        <f t="shared" ca="1" si="5"/>
        <v>0.84870000000000001</v>
      </c>
      <c r="H89" s="3"/>
    </row>
  </sheetData>
  <mergeCells count="9">
    <mergeCell ref="A89:B89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17" sqref="B17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260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45</v>
      </c>
      <c r="C9" s="12">
        <v>0</v>
      </c>
      <c r="D9" s="12">
        <v>1250000</v>
      </c>
      <c r="E9" s="12">
        <f ca="1">INDIRECT("R[0]C[-1]", FALSE)-INDIRECT("R[0]C[-2]", FALSE)</f>
        <v>1250000</v>
      </c>
      <c r="F9" s="12">
        <v>0</v>
      </c>
      <c r="G9" s="13">
        <f ca="1">IF(INDIRECT("R[0]C[-3]", FALSE)=0,0,ROUND(INDIRECT("R[0]C[-1]", FALSE)/INDIRECT("R[0]C[-3]", FALSE),4))</f>
        <v>0</v>
      </c>
      <c r="H9" s="3"/>
    </row>
    <row r="10" spans="1:8" ht="45" outlineLevel="2" x14ac:dyDescent="0.25">
      <c r="A10" s="14"/>
      <c r="B10" s="15" t="s">
        <v>195</v>
      </c>
      <c r="C10" s="16">
        <v>0</v>
      </c>
      <c r="D10" s="16">
        <v>1250000</v>
      </c>
      <c r="E10" s="16">
        <f ca="1">INDIRECT("R[0]C[-1]", FALSE)-INDIRECT("R[0]C[-2]", FALSE)</f>
        <v>1250000</v>
      </c>
      <c r="F10" s="16">
        <v>0</v>
      </c>
      <c r="G10" s="17">
        <f ca="1">IF(INDIRECT("R[0]C[-3]", FALSE)=0,0,ROUND(INDIRECT("R[0]C[-1]", FALSE)/INDIRECT("R[0]C[-3]", FALSE),4))</f>
        <v>0</v>
      </c>
      <c r="H10" s="3"/>
    </row>
    <row r="11" spans="1:8" ht="15" customHeight="1" x14ac:dyDescent="0.25">
      <c r="A11" s="55" t="s">
        <v>63</v>
      </c>
      <c r="B11" s="56"/>
      <c r="C11" s="18">
        <v>0</v>
      </c>
      <c r="D11" s="18">
        <v>1250000</v>
      </c>
      <c r="E11" s="19">
        <f ca="1">INDIRECT("R[0]C[-1]", FALSE)-INDIRECT("R[0]C[-2]", FALSE)</f>
        <v>1250000</v>
      </c>
      <c r="F11" s="19">
        <v>0</v>
      </c>
      <c r="G11" s="20">
        <f ca="1">IF(INDIRECT("R[0]C[-3]", FALSE)=0,0,ROUND(INDIRECT("R[0]C[-1]", FALSE)/INDIRECT("R[0]C[-3]", FALSE),4))</f>
        <v>0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topLeftCell="A49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261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0</v>
      </c>
      <c r="D9" s="12">
        <v>805560</v>
      </c>
      <c r="E9" s="12">
        <f t="shared" ref="E9:E40" ca="1" si="0">INDIRECT("R[0]C[-1]", FALSE)-INDIRECT("R[0]C[-2]", FALSE)</f>
        <v>805560</v>
      </c>
      <c r="F9" s="12">
        <v>805560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162</v>
      </c>
      <c r="C10" s="16">
        <v>0</v>
      </c>
      <c r="D10" s="16">
        <v>0</v>
      </c>
      <c r="E10" s="16">
        <f t="shared" ca="1" si="0"/>
        <v>0</v>
      </c>
      <c r="F10" s="16">
        <v>0</v>
      </c>
      <c r="G10" s="17">
        <f t="shared" ca="1" si="1"/>
        <v>0</v>
      </c>
      <c r="H10" s="3"/>
    </row>
    <row r="11" spans="1:8" ht="30" outlineLevel="2" x14ac:dyDescent="0.25">
      <c r="A11" s="14"/>
      <c r="B11" s="15" t="s">
        <v>121</v>
      </c>
      <c r="C11" s="16">
        <v>0</v>
      </c>
      <c r="D11" s="16">
        <v>216360</v>
      </c>
      <c r="E11" s="16">
        <f t="shared" ca="1" si="0"/>
        <v>216360</v>
      </c>
      <c r="F11" s="16">
        <v>216360</v>
      </c>
      <c r="G11" s="17">
        <f t="shared" ca="1" si="1"/>
        <v>1</v>
      </c>
      <c r="H11" s="3"/>
    </row>
    <row r="12" spans="1:8" ht="30" outlineLevel="2" x14ac:dyDescent="0.25">
      <c r="A12" s="14"/>
      <c r="B12" s="15" t="s">
        <v>162</v>
      </c>
      <c r="C12" s="16">
        <v>0</v>
      </c>
      <c r="D12" s="16">
        <v>589200</v>
      </c>
      <c r="E12" s="16">
        <f t="shared" ca="1" si="0"/>
        <v>589200</v>
      </c>
      <c r="F12" s="16">
        <v>589200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3" s="11" t="s">
        <v>23</v>
      </c>
      <c r="C13" s="12">
        <v>0</v>
      </c>
      <c r="D13" s="12">
        <v>445450</v>
      </c>
      <c r="E13" s="12">
        <f t="shared" ca="1" si="0"/>
        <v>445450</v>
      </c>
      <c r="F13" s="12">
        <v>445450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188</v>
      </c>
      <c r="C14" s="16">
        <v>0</v>
      </c>
      <c r="D14" s="16">
        <v>445450</v>
      </c>
      <c r="E14" s="16">
        <f t="shared" ca="1" si="0"/>
        <v>445450</v>
      </c>
      <c r="F14" s="16">
        <v>445450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5" s="11" t="s">
        <v>27</v>
      </c>
      <c r="C15" s="12">
        <v>0</v>
      </c>
      <c r="D15" s="12">
        <v>2345600</v>
      </c>
      <c r="E15" s="12">
        <f t="shared" ca="1" si="0"/>
        <v>2345600</v>
      </c>
      <c r="F15" s="12">
        <v>2326499.9300000002</v>
      </c>
      <c r="G15" s="13">
        <f t="shared" ca="1" si="1"/>
        <v>0.9919</v>
      </c>
      <c r="H15" s="3"/>
    </row>
    <row r="16" spans="1:8" ht="45" outlineLevel="2" x14ac:dyDescent="0.25">
      <c r="A16" s="14"/>
      <c r="B16" s="15" t="s">
        <v>202</v>
      </c>
      <c r="C16" s="16">
        <v>0</v>
      </c>
      <c r="D16" s="16">
        <v>2345600</v>
      </c>
      <c r="E16" s="16">
        <f t="shared" ca="1" si="0"/>
        <v>2345600</v>
      </c>
      <c r="F16" s="16">
        <v>2326499.9300000002</v>
      </c>
      <c r="G16" s="17">
        <f t="shared" ca="1" si="1"/>
        <v>0.9919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11" t="s">
        <v>33</v>
      </c>
      <c r="C17" s="12">
        <v>0</v>
      </c>
      <c r="D17" s="12">
        <v>1443740</v>
      </c>
      <c r="E17" s="12">
        <f t="shared" ca="1" si="0"/>
        <v>1443740</v>
      </c>
      <c r="F17" s="12">
        <v>1025830.49</v>
      </c>
      <c r="G17" s="13">
        <f t="shared" ca="1" si="1"/>
        <v>0.71050000000000002</v>
      </c>
      <c r="H17" s="3"/>
    </row>
    <row r="18" spans="1:8" ht="45" outlineLevel="2" x14ac:dyDescent="0.25">
      <c r="A18" s="14"/>
      <c r="B18" s="15" t="s">
        <v>132</v>
      </c>
      <c r="C18" s="16">
        <v>0</v>
      </c>
      <c r="D18" s="16">
        <v>213240</v>
      </c>
      <c r="E18" s="16">
        <f t="shared" ca="1" si="0"/>
        <v>213240</v>
      </c>
      <c r="F18" s="16">
        <v>170541.89</v>
      </c>
      <c r="G18" s="17">
        <f t="shared" ca="1" si="1"/>
        <v>0.79979999999999996</v>
      </c>
      <c r="H18" s="3"/>
    </row>
    <row r="19" spans="1:8" ht="45" outlineLevel="2" x14ac:dyDescent="0.25">
      <c r="A19" s="14"/>
      <c r="B19" s="15" t="s">
        <v>133</v>
      </c>
      <c r="C19" s="16">
        <v>0</v>
      </c>
      <c r="D19" s="16">
        <v>405000</v>
      </c>
      <c r="E19" s="16">
        <f t="shared" ca="1" si="0"/>
        <v>405000</v>
      </c>
      <c r="F19" s="16">
        <v>319886.64</v>
      </c>
      <c r="G19" s="17">
        <f t="shared" ca="1" si="1"/>
        <v>0.78979999999999995</v>
      </c>
      <c r="H19" s="3"/>
    </row>
    <row r="20" spans="1:8" ht="45" outlineLevel="2" x14ac:dyDescent="0.25">
      <c r="A20" s="14"/>
      <c r="B20" s="15" t="s">
        <v>134</v>
      </c>
      <c r="C20" s="16">
        <v>0</v>
      </c>
      <c r="D20" s="16">
        <v>482000</v>
      </c>
      <c r="E20" s="16">
        <f t="shared" ca="1" si="0"/>
        <v>482000</v>
      </c>
      <c r="F20" s="16">
        <v>386174.16</v>
      </c>
      <c r="G20" s="17">
        <f t="shared" ca="1" si="1"/>
        <v>0.80120000000000002</v>
      </c>
      <c r="H20" s="3"/>
    </row>
    <row r="21" spans="1:8" ht="45" outlineLevel="2" x14ac:dyDescent="0.25">
      <c r="A21" s="14"/>
      <c r="B21" s="15" t="s">
        <v>133</v>
      </c>
      <c r="C21" s="16">
        <v>0</v>
      </c>
      <c r="D21" s="16">
        <v>0</v>
      </c>
      <c r="E21" s="16">
        <f t="shared" ca="1" si="0"/>
        <v>0</v>
      </c>
      <c r="F21" s="16">
        <v>0</v>
      </c>
      <c r="G21" s="17">
        <f t="shared" ca="1" si="1"/>
        <v>0</v>
      </c>
      <c r="H21" s="3"/>
    </row>
    <row r="22" spans="1:8" ht="45" outlineLevel="2" x14ac:dyDescent="0.25">
      <c r="A22" s="14"/>
      <c r="B22" s="15" t="s">
        <v>134</v>
      </c>
      <c r="C22" s="16">
        <v>0</v>
      </c>
      <c r="D22" s="16">
        <v>0</v>
      </c>
      <c r="E22" s="16">
        <f t="shared" ca="1" si="0"/>
        <v>0</v>
      </c>
      <c r="F22" s="16">
        <v>0</v>
      </c>
      <c r="G22" s="17">
        <f t="shared" ca="1" si="1"/>
        <v>0</v>
      </c>
      <c r="H22" s="3"/>
    </row>
    <row r="23" spans="1:8" ht="45" outlineLevel="2" x14ac:dyDescent="0.25">
      <c r="A23" s="14"/>
      <c r="B23" s="15" t="s">
        <v>135</v>
      </c>
      <c r="C23" s="16">
        <v>0</v>
      </c>
      <c r="D23" s="16">
        <v>0</v>
      </c>
      <c r="E23" s="16">
        <f t="shared" ca="1" si="0"/>
        <v>0</v>
      </c>
      <c r="F23" s="16">
        <v>0</v>
      </c>
      <c r="G23" s="17">
        <f t="shared" ca="1" si="1"/>
        <v>0</v>
      </c>
      <c r="H23" s="3"/>
    </row>
    <row r="24" spans="1:8" ht="45" outlineLevel="2" x14ac:dyDescent="0.25">
      <c r="A24" s="14"/>
      <c r="B24" s="15" t="s">
        <v>132</v>
      </c>
      <c r="C24" s="16">
        <v>0</v>
      </c>
      <c r="D24" s="16">
        <v>0</v>
      </c>
      <c r="E24" s="16">
        <f t="shared" ca="1" si="0"/>
        <v>0</v>
      </c>
      <c r="F24" s="16">
        <v>0</v>
      </c>
      <c r="G24" s="17">
        <f t="shared" ca="1" si="1"/>
        <v>0</v>
      </c>
      <c r="H24" s="3"/>
    </row>
    <row r="25" spans="1:8" ht="45" outlineLevel="2" x14ac:dyDescent="0.25">
      <c r="A25" s="14"/>
      <c r="B25" s="15" t="s">
        <v>135</v>
      </c>
      <c r="C25" s="16">
        <v>0</v>
      </c>
      <c r="D25" s="16">
        <v>343500</v>
      </c>
      <c r="E25" s="16">
        <f t="shared" ca="1" si="0"/>
        <v>343500</v>
      </c>
      <c r="F25" s="16">
        <v>149227.79999999999</v>
      </c>
      <c r="G25" s="17">
        <f t="shared" ca="1" si="1"/>
        <v>0.43440000000000001</v>
      </c>
      <c r="H25" s="3"/>
    </row>
    <row r="26" spans="1:8" outlineLevel="1" x14ac:dyDescent="0.25">
      <c r="A2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6" s="11" t="s">
        <v>35</v>
      </c>
      <c r="C26" s="12">
        <v>0</v>
      </c>
      <c r="D26" s="12">
        <v>121390</v>
      </c>
      <c r="E26" s="12">
        <f t="shared" ca="1" si="0"/>
        <v>121390</v>
      </c>
      <c r="F26" s="12">
        <v>0</v>
      </c>
      <c r="G26" s="13">
        <f t="shared" ca="1" si="1"/>
        <v>0</v>
      </c>
      <c r="H26" s="3"/>
    </row>
    <row r="27" spans="1:8" ht="45" outlineLevel="2" x14ac:dyDescent="0.25">
      <c r="A27" s="14"/>
      <c r="B27" s="15" t="s">
        <v>180</v>
      </c>
      <c r="C27" s="16">
        <v>0</v>
      </c>
      <c r="D27" s="16">
        <v>121390</v>
      </c>
      <c r="E27" s="16">
        <f t="shared" ca="1" si="0"/>
        <v>121390</v>
      </c>
      <c r="F27" s="16">
        <v>0</v>
      </c>
      <c r="G27" s="17">
        <f t="shared" ca="1" si="1"/>
        <v>0</v>
      </c>
      <c r="H27" s="3"/>
    </row>
    <row r="28" spans="1:8" outlineLevel="1" x14ac:dyDescent="0.25">
      <c r="A2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8" s="11" t="s">
        <v>37</v>
      </c>
      <c r="C28" s="12">
        <v>0</v>
      </c>
      <c r="D28" s="12">
        <v>2441260</v>
      </c>
      <c r="E28" s="12">
        <f t="shared" ca="1" si="0"/>
        <v>2441260</v>
      </c>
      <c r="F28" s="12">
        <v>1890229.74</v>
      </c>
      <c r="G28" s="13">
        <f t="shared" ca="1" si="1"/>
        <v>0.77429999999999999</v>
      </c>
      <c r="H28" s="3"/>
    </row>
    <row r="29" spans="1:8" ht="45" outlineLevel="2" x14ac:dyDescent="0.25">
      <c r="A29" s="14"/>
      <c r="B29" s="15" t="s">
        <v>140</v>
      </c>
      <c r="C29" s="16">
        <v>0</v>
      </c>
      <c r="D29" s="16">
        <v>0</v>
      </c>
      <c r="E29" s="16">
        <f t="shared" ca="1" si="0"/>
        <v>0</v>
      </c>
      <c r="F29" s="16">
        <v>0</v>
      </c>
      <c r="G29" s="17">
        <f t="shared" ca="1" si="1"/>
        <v>0</v>
      </c>
      <c r="H29" s="3"/>
    </row>
    <row r="30" spans="1:8" ht="45" outlineLevel="2" x14ac:dyDescent="0.25">
      <c r="A30" s="14"/>
      <c r="B30" s="15" t="s">
        <v>181</v>
      </c>
      <c r="C30" s="16">
        <v>0</v>
      </c>
      <c r="D30" s="16">
        <v>0</v>
      </c>
      <c r="E30" s="16">
        <f t="shared" ca="1" si="0"/>
        <v>0</v>
      </c>
      <c r="F30" s="16">
        <v>0</v>
      </c>
      <c r="G30" s="17">
        <f t="shared" ca="1" si="1"/>
        <v>0</v>
      </c>
      <c r="H30" s="3"/>
    </row>
    <row r="31" spans="1:8" ht="45" outlineLevel="2" x14ac:dyDescent="0.25">
      <c r="A31" s="14"/>
      <c r="B31" s="15" t="s">
        <v>215</v>
      </c>
      <c r="C31" s="16">
        <v>0</v>
      </c>
      <c r="D31" s="16">
        <v>0</v>
      </c>
      <c r="E31" s="16">
        <f t="shared" ca="1" si="0"/>
        <v>0</v>
      </c>
      <c r="F31" s="16">
        <v>0</v>
      </c>
      <c r="G31" s="17">
        <f t="shared" ca="1" si="1"/>
        <v>0</v>
      </c>
      <c r="H31" s="3"/>
    </row>
    <row r="32" spans="1:8" ht="45" outlineLevel="2" x14ac:dyDescent="0.25">
      <c r="A32" s="14"/>
      <c r="B32" s="15" t="s">
        <v>140</v>
      </c>
      <c r="C32" s="16">
        <v>0</v>
      </c>
      <c r="D32" s="16">
        <v>1078490</v>
      </c>
      <c r="E32" s="16">
        <f t="shared" ca="1" si="0"/>
        <v>1078490</v>
      </c>
      <c r="F32" s="16">
        <v>791123.03</v>
      </c>
      <c r="G32" s="17">
        <f t="shared" ca="1" si="1"/>
        <v>0.73350000000000004</v>
      </c>
      <c r="H32" s="3"/>
    </row>
    <row r="33" spans="1:8" ht="45" outlineLevel="2" x14ac:dyDescent="0.25">
      <c r="A33" s="14"/>
      <c r="B33" s="15" t="s">
        <v>181</v>
      </c>
      <c r="C33" s="16">
        <v>0</v>
      </c>
      <c r="D33" s="16">
        <v>800000</v>
      </c>
      <c r="E33" s="16">
        <f t="shared" ca="1" si="0"/>
        <v>800000</v>
      </c>
      <c r="F33" s="16">
        <v>536336.71</v>
      </c>
      <c r="G33" s="17">
        <f t="shared" ca="1" si="1"/>
        <v>0.6704</v>
      </c>
      <c r="H33" s="3"/>
    </row>
    <row r="34" spans="1:8" ht="45" outlineLevel="2" x14ac:dyDescent="0.25">
      <c r="A34" s="14"/>
      <c r="B34" s="15" t="s">
        <v>215</v>
      </c>
      <c r="C34" s="16">
        <v>0</v>
      </c>
      <c r="D34" s="16">
        <v>562770</v>
      </c>
      <c r="E34" s="16">
        <f t="shared" ca="1" si="0"/>
        <v>562770</v>
      </c>
      <c r="F34" s="16">
        <v>562770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5" s="11" t="s">
        <v>41</v>
      </c>
      <c r="C35" s="12">
        <v>0</v>
      </c>
      <c r="D35" s="12">
        <v>650000</v>
      </c>
      <c r="E35" s="12">
        <f t="shared" ca="1" si="0"/>
        <v>650000</v>
      </c>
      <c r="F35" s="12">
        <v>650000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42</v>
      </c>
      <c r="C36" s="16">
        <v>0</v>
      </c>
      <c r="D36" s="16">
        <v>0</v>
      </c>
      <c r="E36" s="16">
        <f t="shared" ca="1" si="0"/>
        <v>0</v>
      </c>
      <c r="F36" s="16">
        <v>0</v>
      </c>
      <c r="G36" s="17">
        <f t="shared" ca="1" si="1"/>
        <v>0</v>
      </c>
      <c r="H36" s="3"/>
    </row>
    <row r="37" spans="1:8" ht="45" outlineLevel="2" x14ac:dyDescent="0.25">
      <c r="A37" s="14"/>
      <c r="B37" s="15" t="s">
        <v>182</v>
      </c>
      <c r="C37" s="16">
        <v>0</v>
      </c>
      <c r="D37" s="16">
        <v>650000</v>
      </c>
      <c r="E37" s="16">
        <f t="shared" ca="1" si="0"/>
        <v>650000</v>
      </c>
      <c r="F37" s="16">
        <v>650000</v>
      </c>
      <c r="G37" s="17">
        <f t="shared" ca="1" si="1"/>
        <v>1</v>
      </c>
      <c r="H37" s="3"/>
    </row>
    <row r="38" spans="1:8" ht="45" outlineLevel="2" x14ac:dyDescent="0.25">
      <c r="A38" s="14"/>
      <c r="B38" s="15" t="s">
        <v>42</v>
      </c>
      <c r="C38" s="16">
        <v>0</v>
      </c>
      <c r="D38" s="16">
        <v>0</v>
      </c>
      <c r="E38" s="16">
        <f t="shared" ca="1" si="0"/>
        <v>0</v>
      </c>
      <c r="F38" s="16">
        <v>0</v>
      </c>
      <c r="G38" s="17">
        <f t="shared" ca="1" si="1"/>
        <v>0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9" s="11" t="s">
        <v>43</v>
      </c>
      <c r="C39" s="12">
        <v>0</v>
      </c>
      <c r="D39" s="12">
        <v>513810</v>
      </c>
      <c r="E39" s="12">
        <f t="shared" ca="1" si="0"/>
        <v>513810</v>
      </c>
      <c r="F39" s="12">
        <v>508669.6</v>
      </c>
      <c r="G39" s="13">
        <f t="shared" ca="1" si="1"/>
        <v>0.99</v>
      </c>
      <c r="H39" s="3"/>
    </row>
    <row r="40" spans="1:8" ht="45" outlineLevel="2" x14ac:dyDescent="0.25">
      <c r="A40" s="14"/>
      <c r="B40" s="15" t="s">
        <v>44</v>
      </c>
      <c r="C40" s="16">
        <v>0</v>
      </c>
      <c r="D40" s="16">
        <v>513810</v>
      </c>
      <c r="E40" s="16">
        <f t="shared" ca="1" si="0"/>
        <v>513810</v>
      </c>
      <c r="F40" s="16">
        <v>508669.6</v>
      </c>
      <c r="G40" s="17">
        <f t="shared" ca="1" si="1"/>
        <v>0.99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1" s="11" t="s">
        <v>69</v>
      </c>
      <c r="C41" s="12">
        <v>0</v>
      </c>
      <c r="D41" s="12">
        <v>1518200</v>
      </c>
      <c r="E41" s="12">
        <f t="shared" ref="E41:E60" ca="1" si="2">INDIRECT("R[0]C[-1]", FALSE)-INDIRECT("R[0]C[-2]", FALSE)</f>
        <v>1518200</v>
      </c>
      <c r="F41" s="12">
        <v>1502985.9</v>
      </c>
      <c r="G41" s="13">
        <f t="shared" ref="G41:G60" ca="1" si="3">IF(INDIRECT("R[0]C[-3]", FALSE)=0,0,ROUND(INDIRECT("R[0]C[-1]", FALSE)/INDIRECT("R[0]C[-3]", FALSE),4))</f>
        <v>0.99</v>
      </c>
      <c r="H41" s="3"/>
    </row>
    <row r="42" spans="1:8" ht="45" outlineLevel="2" x14ac:dyDescent="0.25">
      <c r="A42" s="14"/>
      <c r="B42" s="15" t="s">
        <v>196</v>
      </c>
      <c r="C42" s="16">
        <v>0</v>
      </c>
      <c r="D42" s="16">
        <v>365170</v>
      </c>
      <c r="E42" s="16">
        <f t="shared" ca="1" si="2"/>
        <v>365170</v>
      </c>
      <c r="F42" s="16">
        <v>361507.01</v>
      </c>
      <c r="G42" s="17">
        <f t="shared" ca="1" si="3"/>
        <v>0.99</v>
      </c>
      <c r="H42" s="3"/>
    </row>
    <row r="43" spans="1:8" ht="45" outlineLevel="2" x14ac:dyDescent="0.25">
      <c r="A43" s="14"/>
      <c r="B43" s="15" t="s">
        <v>253</v>
      </c>
      <c r="C43" s="16">
        <v>0</v>
      </c>
      <c r="D43" s="16">
        <v>0</v>
      </c>
      <c r="E43" s="16">
        <f t="shared" ca="1" si="2"/>
        <v>0</v>
      </c>
      <c r="F43" s="16">
        <v>0</v>
      </c>
      <c r="G43" s="17">
        <f t="shared" ca="1" si="3"/>
        <v>0</v>
      </c>
      <c r="H43" s="3"/>
    </row>
    <row r="44" spans="1:8" ht="45" outlineLevel="2" x14ac:dyDescent="0.25">
      <c r="A44" s="14"/>
      <c r="B44" s="15" t="s">
        <v>229</v>
      </c>
      <c r="C44" s="16">
        <v>0</v>
      </c>
      <c r="D44" s="16">
        <v>0</v>
      </c>
      <c r="E44" s="16">
        <f t="shared" ca="1" si="2"/>
        <v>0</v>
      </c>
      <c r="F44" s="16">
        <v>0</v>
      </c>
      <c r="G44" s="17">
        <f t="shared" ca="1" si="3"/>
        <v>0</v>
      </c>
      <c r="H44" s="3"/>
    </row>
    <row r="45" spans="1:8" ht="45" outlineLevel="2" x14ac:dyDescent="0.25">
      <c r="A45" s="14"/>
      <c r="B45" s="15" t="s">
        <v>253</v>
      </c>
      <c r="C45" s="16">
        <v>0</v>
      </c>
      <c r="D45" s="16">
        <v>575890</v>
      </c>
      <c r="E45" s="16">
        <f t="shared" ca="1" si="2"/>
        <v>575890</v>
      </c>
      <c r="F45" s="16">
        <v>570130.18999999994</v>
      </c>
      <c r="G45" s="17">
        <f t="shared" ca="1" si="3"/>
        <v>0.99</v>
      </c>
      <c r="H45" s="3"/>
    </row>
    <row r="46" spans="1:8" ht="45" outlineLevel="2" x14ac:dyDescent="0.25">
      <c r="A46" s="14"/>
      <c r="B46" s="15" t="s">
        <v>229</v>
      </c>
      <c r="C46" s="16">
        <v>0</v>
      </c>
      <c r="D46" s="16">
        <v>577140</v>
      </c>
      <c r="E46" s="16">
        <f t="shared" ca="1" si="2"/>
        <v>577140</v>
      </c>
      <c r="F46" s="16">
        <v>571348.69999999995</v>
      </c>
      <c r="G46" s="17">
        <f t="shared" ca="1" si="3"/>
        <v>0.99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7" s="11" t="s">
        <v>49</v>
      </c>
      <c r="C47" s="12">
        <v>0</v>
      </c>
      <c r="D47" s="12">
        <v>7358020</v>
      </c>
      <c r="E47" s="12">
        <f t="shared" ca="1" si="2"/>
        <v>7358020</v>
      </c>
      <c r="F47" s="12">
        <v>3138017.18</v>
      </c>
      <c r="G47" s="13">
        <f t="shared" ca="1" si="3"/>
        <v>0.42649999999999999</v>
      </c>
      <c r="H47" s="3"/>
    </row>
    <row r="48" spans="1:8" ht="30" outlineLevel="2" x14ac:dyDescent="0.25">
      <c r="A48" s="14"/>
      <c r="B48" s="15" t="s">
        <v>50</v>
      </c>
      <c r="C48" s="16">
        <v>0</v>
      </c>
      <c r="D48" s="16">
        <v>7358020</v>
      </c>
      <c r="E48" s="16">
        <f t="shared" ca="1" si="2"/>
        <v>7358020</v>
      </c>
      <c r="F48" s="16">
        <v>3138017.18</v>
      </c>
      <c r="G48" s="17">
        <f t="shared" ca="1" si="3"/>
        <v>0.42649999999999999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9" s="11" t="s">
        <v>51</v>
      </c>
      <c r="C49" s="12">
        <v>0</v>
      </c>
      <c r="D49" s="12">
        <v>920000</v>
      </c>
      <c r="E49" s="12">
        <f t="shared" ca="1" si="2"/>
        <v>920000</v>
      </c>
      <c r="F49" s="12">
        <v>618044.92000000004</v>
      </c>
      <c r="G49" s="13">
        <f t="shared" ca="1" si="3"/>
        <v>0.67179999999999995</v>
      </c>
      <c r="H49" s="3"/>
    </row>
    <row r="50" spans="1:8" ht="45" outlineLevel="2" x14ac:dyDescent="0.25">
      <c r="A50" s="14"/>
      <c r="B50" s="15" t="s">
        <v>183</v>
      </c>
      <c r="C50" s="16">
        <v>0</v>
      </c>
      <c r="D50" s="16">
        <v>920000</v>
      </c>
      <c r="E50" s="16">
        <f t="shared" ca="1" si="2"/>
        <v>920000</v>
      </c>
      <c r="F50" s="16">
        <v>618044.92000000004</v>
      </c>
      <c r="G50" s="17">
        <f t="shared" ca="1" si="3"/>
        <v>0.67179999999999995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1" s="11" t="s">
        <v>57</v>
      </c>
      <c r="C51" s="12">
        <v>0</v>
      </c>
      <c r="D51" s="12">
        <v>83950</v>
      </c>
      <c r="E51" s="12">
        <f t="shared" ca="1" si="2"/>
        <v>83950</v>
      </c>
      <c r="F51" s="12">
        <v>83108.52</v>
      </c>
      <c r="G51" s="13">
        <f t="shared" ca="1" si="3"/>
        <v>0.99</v>
      </c>
      <c r="H51" s="3"/>
    </row>
    <row r="52" spans="1:8" ht="45" outlineLevel="2" x14ac:dyDescent="0.25">
      <c r="A52" s="14"/>
      <c r="B52" s="15" t="s">
        <v>58</v>
      </c>
      <c r="C52" s="16">
        <v>0</v>
      </c>
      <c r="D52" s="16">
        <v>83950</v>
      </c>
      <c r="E52" s="16">
        <f t="shared" ca="1" si="2"/>
        <v>83950</v>
      </c>
      <c r="F52" s="16">
        <v>83108.52</v>
      </c>
      <c r="G52" s="17">
        <f t="shared" ca="1" si="3"/>
        <v>0.99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53" s="11" t="s">
        <v>59</v>
      </c>
      <c r="C53" s="12">
        <v>0</v>
      </c>
      <c r="D53" s="12">
        <v>204000</v>
      </c>
      <c r="E53" s="12">
        <f t="shared" ca="1" si="2"/>
        <v>204000</v>
      </c>
      <c r="F53" s="12">
        <v>202484.61</v>
      </c>
      <c r="G53" s="13">
        <f t="shared" ca="1" si="3"/>
        <v>0.99260000000000004</v>
      </c>
      <c r="H53" s="3"/>
    </row>
    <row r="54" spans="1:8" ht="45" outlineLevel="2" x14ac:dyDescent="0.25">
      <c r="A54" s="14"/>
      <c r="B54" s="15" t="s">
        <v>197</v>
      </c>
      <c r="C54" s="16">
        <v>0</v>
      </c>
      <c r="D54" s="16">
        <v>204000</v>
      </c>
      <c r="E54" s="16">
        <f t="shared" ca="1" si="2"/>
        <v>204000</v>
      </c>
      <c r="F54" s="16">
        <v>202484.61</v>
      </c>
      <c r="G54" s="17">
        <f t="shared" ca="1" si="3"/>
        <v>0.99260000000000004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5" s="11" t="s">
        <v>61</v>
      </c>
      <c r="C55" s="12">
        <v>0</v>
      </c>
      <c r="D55" s="12">
        <v>1149020</v>
      </c>
      <c r="E55" s="12">
        <f t="shared" ca="1" si="2"/>
        <v>1149020</v>
      </c>
      <c r="F55" s="12">
        <v>329288.46999999997</v>
      </c>
      <c r="G55" s="13">
        <f t="shared" ca="1" si="3"/>
        <v>0.28660000000000002</v>
      </c>
      <c r="H55" s="3"/>
    </row>
    <row r="56" spans="1:8" ht="45" outlineLevel="2" x14ac:dyDescent="0.25">
      <c r="A56" s="14"/>
      <c r="B56" s="15" t="s">
        <v>77</v>
      </c>
      <c r="C56" s="16">
        <v>0</v>
      </c>
      <c r="D56" s="16">
        <v>0</v>
      </c>
      <c r="E56" s="16">
        <f t="shared" ca="1" si="2"/>
        <v>0</v>
      </c>
      <c r="F56" s="16">
        <v>0</v>
      </c>
      <c r="G56" s="17">
        <f t="shared" ca="1" si="3"/>
        <v>0</v>
      </c>
      <c r="H56" s="3"/>
    </row>
    <row r="57" spans="1:8" ht="45" outlineLevel="2" x14ac:dyDescent="0.25">
      <c r="A57" s="14"/>
      <c r="B57" s="15" t="s">
        <v>157</v>
      </c>
      <c r="C57" s="16">
        <v>0</v>
      </c>
      <c r="D57" s="16">
        <v>0</v>
      </c>
      <c r="E57" s="16">
        <f t="shared" ca="1" si="2"/>
        <v>0</v>
      </c>
      <c r="F57" s="16">
        <v>0</v>
      </c>
      <c r="G57" s="17">
        <f t="shared" ca="1" si="3"/>
        <v>0</v>
      </c>
      <c r="H57" s="3"/>
    </row>
    <row r="58" spans="1:8" ht="45" outlineLevel="2" x14ac:dyDescent="0.25">
      <c r="A58" s="14"/>
      <c r="B58" s="15" t="s">
        <v>77</v>
      </c>
      <c r="C58" s="16">
        <v>0</v>
      </c>
      <c r="D58" s="16">
        <v>972120</v>
      </c>
      <c r="E58" s="16">
        <f t="shared" ca="1" si="2"/>
        <v>972120</v>
      </c>
      <c r="F58" s="16">
        <v>154202.29999999999</v>
      </c>
      <c r="G58" s="17">
        <f t="shared" ca="1" si="3"/>
        <v>0.15859999999999999</v>
      </c>
      <c r="H58" s="3"/>
    </row>
    <row r="59" spans="1:8" ht="45" outlineLevel="2" x14ac:dyDescent="0.25">
      <c r="A59" s="14"/>
      <c r="B59" s="15" t="s">
        <v>157</v>
      </c>
      <c r="C59" s="16">
        <v>0</v>
      </c>
      <c r="D59" s="16">
        <v>176900</v>
      </c>
      <c r="E59" s="16">
        <f t="shared" ca="1" si="2"/>
        <v>176900</v>
      </c>
      <c r="F59" s="16">
        <v>175086.17</v>
      </c>
      <c r="G59" s="17">
        <f t="shared" ca="1" si="3"/>
        <v>0.98970000000000002</v>
      </c>
      <c r="H59" s="3"/>
    </row>
    <row r="60" spans="1:8" ht="15" customHeight="1" x14ac:dyDescent="0.25">
      <c r="A60" s="55" t="s">
        <v>63</v>
      </c>
      <c r="B60" s="56"/>
      <c r="C60" s="18">
        <v>0</v>
      </c>
      <c r="D60" s="18">
        <v>20000000</v>
      </c>
      <c r="E60" s="19">
        <f t="shared" ca="1" si="2"/>
        <v>20000000</v>
      </c>
      <c r="F60" s="19">
        <v>13526169.359999999</v>
      </c>
      <c r="G60" s="20">
        <f t="shared" ca="1" si="3"/>
        <v>0.67630000000000001</v>
      </c>
      <c r="H60" s="3"/>
    </row>
  </sheetData>
  <mergeCells count="9">
    <mergeCell ref="A60:B60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opLeftCell="A4"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262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23</v>
      </c>
      <c r="C9" s="12">
        <v>0</v>
      </c>
      <c r="D9" s="12">
        <v>2281715.2200000002</v>
      </c>
      <c r="E9" s="12">
        <f t="shared" ref="E9:E25" ca="1" si="0">INDIRECT("R[0]C[-1]", FALSE)-INDIRECT("R[0]C[-2]", FALSE)</f>
        <v>2281715.2200000002</v>
      </c>
      <c r="F9" s="12">
        <v>1567635.1</v>
      </c>
      <c r="G9" s="13">
        <f t="shared" ref="G9:G25" ca="1" si="1">IF(INDIRECT("R[0]C[-3]", FALSE)=0,0,ROUND(INDIRECT("R[0]C[-1]", FALSE)/INDIRECT("R[0]C[-3]", FALSE),4))</f>
        <v>0.68700000000000006</v>
      </c>
      <c r="H9" s="3"/>
    </row>
    <row r="10" spans="1:8" ht="45" outlineLevel="2" x14ac:dyDescent="0.25">
      <c r="A10" s="14"/>
      <c r="B10" s="15" t="s">
        <v>188</v>
      </c>
      <c r="C10" s="16">
        <v>0</v>
      </c>
      <c r="D10" s="16">
        <v>2281715.2200000002</v>
      </c>
      <c r="E10" s="16">
        <f t="shared" ca="1" si="0"/>
        <v>2281715.2200000002</v>
      </c>
      <c r="F10" s="16">
        <v>1567635.1</v>
      </c>
      <c r="G10" s="17">
        <f t="shared" ca="1" si="1"/>
        <v>0.68700000000000006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37</v>
      </c>
      <c r="C11" s="12">
        <v>4000000</v>
      </c>
      <c r="D11" s="12">
        <v>4000000</v>
      </c>
      <c r="E11" s="12">
        <f t="shared" ca="1" si="0"/>
        <v>0</v>
      </c>
      <c r="F11" s="12">
        <v>3588777.66</v>
      </c>
      <c r="G11" s="13">
        <f t="shared" ca="1" si="1"/>
        <v>0.8972</v>
      </c>
      <c r="H11" s="3"/>
    </row>
    <row r="12" spans="1:8" ht="45" outlineLevel="2" x14ac:dyDescent="0.25">
      <c r="A12" s="14"/>
      <c r="B12" s="15" t="s">
        <v>181</v>
      </c>
      <c r="C12" s="16">
        <v>4000000</v>
      </c>
      <c r="D12" s="16">
        <v>4000000</v>
      </c>
      <c r="E12" s="16">
        <f t="shared" ca="1" si="0"/>
        <v>0</v>
      </c>
      <c r="F12" s="16">
        <v>3588777.66</v>
      </c>
      <c r="G12" s="17">
        <f t="shared" ca="1" si="1"/>
        <v>0.8972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39</v>
      </c>
      <c r="C13" s="12">
        <v>3000000</v>
      </c>
      <c r="D13" s="12">
        <v>3000000</v>
      </c>
      <c r="E13" s="12">
        <f t="shared" ca="1" si="0"/>
        <v>0</v>
      </c>
      <c r="F13" s="12">
        <v>2956671.76</v>
      </c>
      <c r="G13" s="13">
        <f t="shared" ca="1" si="1"/>
        <v>0.98560000000000003</v>
      </c>
      <c r="H13" s="3"/>
    </row>
    <row r="14" spans="1:8" ht="45" outlineLevel="2" x14ac:dyDescent="0.25">
      <c r="A14" s="14"/>
      <c r="B14" s="15" t="s">
        <v>250</v>
      </c>
      <c r="C14" s="16">
        <v>3000000</v>
      </c>
      <c r="D14" s="16">
        <v>3000000</v>
      </c>
      <c r="E14" s="16">
        <f t="shared" ca="1" si="0"/>
        <v>0</v>
      </c>
      <c r="F14" s="16">
        <v>2956671.76</v>
      </c>
      <c r="G14" s="17">
        <f t="shared" ca="1" si="1"/>
        <v>0.98560000000000003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41</v>
      </c>
      <c r="C15" s="12">
        <v>0</v>
      </c>
      <c r="D15" s="12">
        <v>20000000</v>
      </c>
      <c r="E15" s="12">
        <f t="shared" ca="1" si="0"/>
        <v>20000000</v>
      </c>
      <c r="F15" s="12">
        <v>20000000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182</v>
      </c>
      <c r="C16" s="16">
        <v>0</v>
      </c>
      <c r="D16" s="16">
        <v>20000000</v>
      </c>
      <c r="E16" s="16">
        <f t="shared" ca="1" si="0"/>
        <v>20000000</v>
      </c>
      <c r="F16" s="16">
        <v>20000000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45</v>
      </c>
      <c r="C17" s="12">
        <v>0</v>
      </c>
      <c r="D17" s="12">
        <v>20000000</v>
      </c>
      <c r="E17" s="12">
        <f t="shared" ca="1" si="0"/>
        <v>20000000</v>
      </c>
      <c r="F17" s="12">
        <v>20000000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195</v>
      </c>
      <c r="C18" s="16">
        <v>0</v>
      </c>
      <c r="D18" s="16">
        <v>20000000</v>
      </c>
      <c r="E18" s="16">
        <f t="shared" ca="1" si="0"/>
        <v>20000000</v>
      </c>
      <c r="F18" s="16">
        <v>20000000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69</v>
      </c>
      <c r="C19" s="12">
        <v>0</v>
      </c>
      <c r="D19" s="12">
        <v>4500000</v>
      </c>
      <c r="E19" s="12">
        <f t="shared" ca="1" si="0"/>
        <v>4500000</v>
      </c>
      <c r="F19" s="12">
        <v>4500000</v>
      </c>
      <c r="G19" s="13">
        <f t="shared" ca="1" si="1"/>
        <v>1</v>
      </c>
      <c r="H19" s="3"/>
    </row>
    <row r="20" spans="1:8" ht="60" outlineLevel="2" x14ac:dyDescent="0.25">
      <c r="A20" s="14"/>
      <c r="B20" s="15" t="s">
        <v>228</v>
      </c>
      <c r="C20" s="16">
        <v>0</v>
      </c>
      <c r="D20" s="16">
        <v>4500000</v>
      </c>
      <c r="E20" s="16">
        <f t="shared" ca="1" si="0"/>
        <v>4500000</v>
      </c>
      <c r="F20" s="16">
        <v>4500000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49</v>
      </c>
      <c r="C21" s="12">
        <v>5000000</v>
      </c>
      <c r="D21" s="12">
        <v>5000000</v>
      </c>
      <c r="E21" s="12">
        <f t="shared" ca="1" si="0"/>
        <v>0</v>
      </c>
      <c r="F21" s="12">
        <v>3349999.08</v>
      </c>
      <c r="G21" s="13">
        <f t="shared" ca="1" si="1"/>
        <v>0.67</v>
      </c>
      <c r="H21" s="3"/>
    </row>
    <row r="22" spans="1:8" ht="30" outlineLevel="2" x14ac:dyDescent="0.25">
      <c r="A22" s="14"/>
      <c r="B22" s="15" t="s">
        <v>50</v>
      </c>
      <c r="C22" s="16">
        <v>5000000</v>
      </c>
      <c r="D22" s="16">
        <v>5000000</v>
      </c>
      <c r="E22" s="16">
        <f t="shared" ca="1" si="0"/>
        <v>0</v>
      </c>
      <c r="F22" s="16">
        <v>3349999.08</v>
      </c>
      <c r="G22" s="17">
        <f t="shared" ca="1" si="1"/>
        <v>0.67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61</v>
      </c>
      <c r="C23" s="12">
        <v>3000000</v>
      </c>
      <c r="D23" s="12">
        <v>3000000</v>
      </c>
      <c r="E23" s="12">
        <f t="shared" ca="1" si="0"/>
        <v>0</v>
      </c>
      <c r="F23" s="12">
        <v>2887500</v>
      </c>
      <c r="G23" s="13">
        <f t="shared" ca="1" si="1"/>
        <v>0.96250000000000002</v>
      </c>
      <c r="H23" s="3"/>
    </row>
    <row r="24" spans="1:8" ht="45" outlineLevel="2" x14ac:dyDescent="0.25">
      <c r="A24" s="14"/>
      <c r="B24" s="15" t="s">
        <v>157</v>
      </c>
      <c r="C24" s="16">
        <v>3000000</v>
      </c>
      <c r="D24" s="16">
        <v>3000000</v>
      </c>
      <c r="E24" s="16">
        <f t="shared" ca="1" si="0"/>
        <v>0</v>
      </c>
      <c r="F24" s="16">
        <v>2887500</v>
      </c>
      <c r="G24" s="17">
        <f t="shared" ca="1" si="1"/>
        <v>0.96250000000000002</v>
      </c>
      <c r="H24" s="3"/>
    </row>
    <row r="25" spans="1:8" ht="15" customHeight="1" x14ac:dyDescent="0.25">
      <c r="A25" s="55" t="s">
        <v>63</v>
      </c>
      <c r="B25" s="56"/>
      <c r="C25" s="18">
        <v>15000000</v>
      </c>
      <c r="D25" s="18">
        <v>61781715.219999999</v>
      </c>
      <c r="E25" s="19">
        <f t="shared" ca="1" si="0"/>
        <v>46781715.219999999</v>
      </c>
      <c r="F25" s="19">
        <v>58850583.600000001</v>
      </c>
      <c r="G25" s="20">
        <f t="shared" ca="1" si="1"/>
        <v>0.9526</v>
      </c>
      <c r="H25" s="3"/>
    </row>
  </sheetData>
  <mergeCells count="9">
    <mergeCell ref="A25:B2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topLeftCell="A57" zoomScaleNormal="100" zoomScaleSheetLayoutView="100" workbookViewId="0">
      <selection activeCell="B15" sqref="B15:B16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263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128974</v>
      </c>
      <c r="D9" s="12">
        <v>244791.7</v>
      </c>
      <c r="E9" s="12">
        <f t="shared" ref="E9:E40" ca="1" si="0">INDIRECT("R[0]C[-1]", FALSE)-INDIRECT("R[0]C[-2]", FALSE)</f>
        <v>115817.70000000001</v>
      </c>
      <c r="F9" s="12">
        <v>244791.7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120</v>
      </c>
      <c r="C10" s="16">
        <v>128974</v>
      </c>
      <c r="D10" s="16">
        <v>0</v>
      </c>
      <c r="E10" s="16">
        <f t="shared" ca="1" si="0"/>
        <v>-128974</v>
      </c>
      <c r="F10" s="16">
        <v>0</v>
      </c>
      <c r="G10" s="17">
        <f t="shared" ca="1" si="1"/>
        <v>0</v>
      </c>
      <c r="H10" s="3"/>
    </row>
    <row r="11" spans="1:8" ht="30" outlineLevel="2" x14ac:dyDescent="0.25">
      <c r="A11" s="14"/>
      <c r="B11" s="15" t="s">
        <v>162</v>
      </c>
      <c r="C11" s="16">
        <v>0</v>
      </c>
      <c r="D11" s="16">
        <v>115817.7</v>
      </c>
      <c r="E11" s="16">
        <f t="shared" ca="1" si="0"/>
        <v>115817.7</v>
      </c>
      <c r="F11" s="16">
        <v>115817.7</v>
      </c>
      <c r="G11" s="17">
        <f t="shared" ca="1" si="1"/>
        <v>1</v>
      </c>
      <c r="H11" s="3"/>
    </row>
    <row r="12" spans="1:8" ht="45" outlineLevel="2" x14ac:dyDescent="0.25">
      <c r="A12" s="14"/>
      <c r="B12" s="15" t="s">
        <v>120</v>
      </c>
      <c r="C12" s="16">
        <v>0</v>
      </c>
      <c r="D12" s="16">
        <v>128974</v>
      </c>
      <c r="E12" s="16">
        <f t="shared" ca="1" si="0"/>
        <v>128974</v>
      </c>
      <c r="F12" s="16">
        <v>128974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3" s="11" t="s">
        <v>19</v>
      </c>
      <c r="C13" s="12">
        <v>129547</v>
      </c>
      <c r="D13" s="12">
        <v>194730</v>
      </c>
      <c r="E13" s="12">
        <f t="shared" ca="1" si="0"/>
        <v>65183</v>
      </c>
      <c r="F13" s="12">
        <v>194730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199</v>
      </c>
      <c r="C14" s="16">
        <v>129547</v>
      </c>
      <c r="D14" s="16">
        <v>194730</v>
      </c>
      <c r="E14" s="16">
        <f t="shared" ca="1" si="0"/>
        <v>65183</v>
      </c>
      <c r="F14" s="16">
        <v>194730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5" s="11" t="s">
        <v>21</v>
      </c>
      <c r="C15" s="12">
        <v>217067</v>
      </c>
      <c r="D15" s="12">
        <v>217067</v>
      </c>
      <c r="E15" s="12">
        <f t="shared" ca="1" si="0"/>
        <v>0</v>
      </c>
      <c r="F15" s="12">
        <v>217067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178</v>
      </c>
      <c r="C16" s="16">
        <v>217067</v>
      </c>
      <c r="D16" s="16">
        <v>217067</v>
      </c>
      <c r="E16" s="16">
        <f t="shared" ca="1" si="0"/>
        <v>0</v>
      </c>
      <c r="F16" s="16">
        <v>217067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11" t="s">
        <v>23</v>
      </c>
      <c r="C17" s="12">
        <v>164003</v>
      </c>
      <c r="D17" s="12">
        <v>164003</v>
      </c>
      <c r="E17" s="12">
        <f t="shared" ca="1" si="0"/>
        <v>0</v>
      </c>
      <c r="F17" s="12">
        <v>164003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166</v>
      </c>
      <c r="C18" s="16">
        <v>164003</v>
      </c>
      <c r="D18" s="16">
        <v>164003</v>
      </c>
      <c r="E18" s="16">
        <f t="shared" ca="1" si="0"/>
        <v>0</v>
      </c>
      <c r="F18" s="16">
        <v>164003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9" s="11" t="s">
        <v>25</v>
      </c>
      <c r="C19" s="12">
        <v>162233</v>
      </c>
      <c r="D19" s="12">
        <v>162233</v>
      </c>
      <c r="E19" s="12">
        <f t="shared" ca="1" si="0"/>
        <v>0</v>
      </c>
      <c r="F19" s="12">
        <v>162233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126</v>
      </c>
      <c r="C20" s="16">
        <v>162233</v>
      </c>
      <c r="D20" s="16">
        <v>162233</v>
      </c>
      <c r="E20" s="16">
        <f t="shared" ca="1" si="0"/>
        <v>0</v>
      </c>
      <c r="F20" s="16">
        <v>162233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11" t="s">
        <v>27</v>
      </c>
      <c r="C21" s="12">
        <v>176505</v>
      </c>
      <c r="D21" s="12">
        <v>176505</v>
      </c>
      <c r="E21" s="12">
        <f t="shared" ca="1" si="0"/>
        <v>0</v>
      </c>
      <c r="F21" s="12">
        <v>176158.33</v>
      </c>
      <c r="G21" s="13">
        <f t="shared" ca="1" si="1"/>
        <v>0.998</v>
      </c>
      <c r="H21" s="3"/>
    </row>
    <row r="22" spans="1:8" ht="45" outlineLevel="2" x14ac:dyDescent="0.25">
      <c r="A22" s="14"/>
      <c r="B22" s="15" t="s">
        <v>202</v>
      </c>
      <c r="C22" s="16">
        <v>176505</v>
      </c>
      <c r="D22" s="16">
        <v>176505</v>
      </c>
      <c r="E22" s="16">
        <f t="shared" ca="1" si="0"/>
        <v>0</v>
      </c>
      <c r="F22" s="16">
        <v>176158.33</v>
      </c>
      <c r="G22" s="17">
        <f t="shared" ca="1" si="1"/>
        <v>0.998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3" s="11" t="s">
        <v>87</v>
      </c>
      <c r="C23" s="12">
        <v>139028</v>
      </c>
      <c r="D23" s="12">
        <v>139028</v>
      </c>
      <c r="E23" s="12">
        <f t="shared" ca="1" si="0"/>
        <v>0</v>
      </c>
      <c r="F23" s="12">
        <v>139028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129</v>
      </c>
      <c r="C24" s="16">
        <v>139028</v>
      </c>
      <c r="D24" s="16">
        <v>139028</v>
      </c>
      <c r="E24" s="16">
        <f t="shared" ca="1" si="0"/>
        <v>0</v>
      </c>
      <c r="F24" s="16">
        <v>139028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5" s="11" t="s">
        <v>29</v>
      </c>
      <c r="C25" s="12">
        <v>115371</v>
      </c>
      <c r="D25" s="12">
        <v>115370.79</v>
      </c>
      <c r="E25" s="12">
        <f t="shared" ca="1" si="0"/>
        <v>-0.21000000000640284</v>
      </c>
      <c r="F25" s="12">
        <v>115370.79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168</v>
      </c>
      <c r="C26" s="16">
        <v>115371</v>
      </c>
      <c r="D26" s="16">
        <v>115370.79</v>
      </c>
      <c r="E26" s="16">
        <f t="shared" ca="1" si="0"/>
        <v>-0.21000000000640284</v>
      </c>
      <c r="F26" s="16">
        <v>115370.79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7" s="11" t="s">
        <v>31</v>
      </c>
      <c r="C27" s="12">
        <v>138094</v>
      </c>
      <c r="D27" s="12">
        <v>0</v>
      </c>
      <c r="E27" s="12">
        <f t="shared" ca="1" si="0"/>
        <v>-138094</v>
      </c>
      <c r="F27" s="12">
        <v>0</v>
      </c>
      <c r="G27" s="13">
        <f t="shared" ca="1" si="1"/>
        <v>0</v>
      </c>
      <c r="H27" s="3"/>
    </row>
    <row r="28" spans="1:8" ht="30" outlineLevel="2" x14ac:dyDescent="0.25">
      <c r="A28" s="14"/>
      <c r="B28" s="15" t="s">
        <v>211</v>
      </c>
      <c r="C28" s="16">
        <v>138094</v>
      </c>
      <c r="D28" s="16">
        <v>0</v>
      </c>
      <c r="E28" s="16">
        <f t="shared" ca="1" si="0"/>
        <v>-138094</v>
      </c>
      <c r="F28" s="16">
        <v>0</v>
      </c>
      <c r="G28" s="17">
        <f t="shared" ca="1" si="1"/>
        <v>0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9" s="11" t="s">
        <v>33</v>
      </c>
      <c r="C29" s="12">
        <v>137224</v>
      </c>
      <c r="D29" s="12">
        <v>137224</v>
      </c>
      <c r="E29" s="12">
        <f t="shared" ca="1" si="0"/>
        <v>0</v>
      </c>
      <c r="F29" s="12">
        <v>137224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132</v>
      </c>
      <c r="C30" s="16">
        <v>137224</v>
      </c>
      <c r="D30" s="16">
        <v>137224</v>
      </c>
      <c r="E30" s="16">
        <f t="shared" ca="1" si="0"/>
        <v>0</v>
      </c>
      <c r="F30" s="16">
        <v>137224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1" s="11" t="s">
        <v>67</v>
      </c>
      <c r="C31" s="12">
        <v>108191</v>
      </c>
      <c r="D31" s="12">
        <v>108190.43</v>
      </c>
      <c r="E31" s="12">
        <f t="shared" ca="1" si="0"/>
        <v>-0.57000000000698492</v>
      </c>
      <c r="F31" s="12">
        <v>108190.43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136</v>
      </c>
      <c r="C32" s="16">
        <v>108191</v>
      </c>
      <c r="D32" s="16">
        <v>108190.43</v>
      </c>
      <c r="E32" s="16">
        <f t="shared" ca="1" si="0"/>
        <v>-0.57000000000698492</v>
      </c>
      <c r="F32" s="16">
        <v>108190.43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3" s="11" t="s">
        <v>35</v>
      </c>
      <c r="C33" s="12">
        <v>257861</v>
      </c>
      <c r="D33" s="12">
        <v>257861</v>
      </c>
      <c r="E33" s="12">
        <f t="shared" ca="1" si="0"/>
        <v>0</v>
      </c>
      <c r="F33" s="12">
        <v>257861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139</v>
      </c>
      <c r="C34" s="16">
        <v>257861</v>
      </c>
      <c r="D34" s="16">
        <v>257861</v>
      </c>
      <c r="E34" s="16">
        <f t="shared" ca="1" si="0"/>
        <v>0</v>
      </c>
      <c r="F34" s="16">
        <v>257861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5" s="11" t="s">
        <v>37</v>
      </c>
      <c r="C35" s="12">
        <v>138213</v>
      </c>
      <c r="D35" s="12">
        <v>138213</v>
      </c>
      <c r="E35" s="12">
        <f t="shared" ca="1" si="0"/>
        <v>0</v>
      </c>
      <c r="F35" s="12">
        <v>138213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217</v>
      </c>
      <c r="C36" s="16">
        <v>138213</v>
      </c>
      <c r="D36" s="16">
        <v>138213</v>
      </c>
      <c r="E36" s="16">
        <f t="shared" ca="1" si="0"/>
        <v>0</v>
      </c>
      <c r="F36" s="16">
        <v>138213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7" s="11" t="s">
        <v>39</v>
      </c>
      <c r="C37" s="12">
        <v>298262</v>
      </c>
      <c r="D37" s="12">
        <v>298262</v>
      </c>
      <c r="E37" s="12">
        <f t="shared" ca="1" si="0"/>
        <v>0</v>
      </c>
      <c r="F37" s="12">
        <v>298169.99</v>
      </c>
      <c r="G37" s="13">
        <f t="shared" ca="1" si="1"/>
        <v>0.99970000000000003</v>
      </c>
      <c r="H37" s="3"/>
    </row>
    <row r="38" spans="1:8" ht="45" outlineLevel="2" x14ac:dyDescent="0.25">
      <c r="A38" s="14"/>
      <c r="B38" s="15" t="s">
        <v>224</v>
      </c>
      <c r="C38" s="16">
        <v>149131</v>
      </c>
      <c r="D38" s="16">
        <v>149131</v>
      </c>
      <c r="E38" s="16">
        <f t="shared" ca="1" si="0"/>
        <v>0</v>
      </c>
      <c r="F38" s="16">
        <v>149038.99</v>
      </c>
      <c r="G38" s="17">
        <f t="shared" ca="1" si="1"/>
        <v>0.99939999999999996</v>
      </c>
      <c r="H38" s="3"/>
    </row>
    <row r="39" spans="1:8" ht="45" outlineLevel="2" x14ac:dyDescent="0.25">
      <c r="A39" s="14"/>
      <c r="B39" s="15" t="s">
        <v>264</v>
      </c>
      <c r="C39" s="16">
        <v>149131</v>
      </c>
      <c r="D39" s="16">
        <v>149131</v>
      </c>
      <c r="E39" s="16">
        <f t="shared" ca="1" si="0"/>
        <v>0</v>
      </c>
      <c r="F39" s="16">
        <v>149131</v>
      </c>
      <c r="G39" s="17">
        <f t="shared" ca="1" si="1"/>
        <v>1</v>
      </c>
      <c r="H39" s="3"/>
    </row>
    <row r="40" spans="1:8" outlineLevel="1" x14ac:dyDescent="0.25">
      <c r="A4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0" s="11" t="s">
        <v>41</v>
      </c>
      <c r="C40" s="12">
        <v>140201</v>
      </c>
      <c r="D40" s="12">
        <v>140200.14000000001</v>
      </c>
      <c r="E40" s="12">
        <f t="shared" ca="1" si="0"/>
        <v>-0.85999999998603016</v>
      </c>
      <c r="F40" s="12">
        <v>140200.14000000001</v>
      </c>
      <c r="G40" s="13">
        <f t="shared" ca="1" si="1"/>
        <v>1</v>
      </c>
      <c r="H40" s="3"/>
    </row>
    <row r="41" spans="1:8" ht="45" outlineLevel="2" x14ac:dyDescent="0.25">
      <c r="A41" s="14"/>
      <c r="B41" s="15" t="s">
        <v>258</v>
      </c>
      <c r="C41" s="16">
        <v>140201</v>
      </c>
      <c r="D41" s="16">
        <v>140200.14000000001</v>
      </c>
      <c r="E41" s="16">
        <f t="shared" ref="E41:E70" ca="1" si="2">INDIRECT("R[0]C[-1]", FALSE)-INDIRECT("R[0]C[-2]", FALSE)</f>
        <v>-0.85999999998603016</v>
      </c>
      <c r="F41" s="16">
        <v>140200.14000000001</v>
      </c>
      <c r="G41" s="17">
        <f t="shared" ref="G41:G70" ca="1" si="3">IF(INDIRECT("R[0]C[-3]", FALSE)=0,0,ROUND(INDIRECT("R[0]C[-1]", FALSE)/INDIRECT("R[0]C[-3]", FALSE),4))</f>
        <v>1</v>
      </c>
      <c r="H41" s="3"/>
    </row>
    <row r="42" spans="1:8" outlineLevel="1" x14ac:dyDescent="0.25">
      <c r="A4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2" s="11" t="s">
        <v>89</v>
      </c>
      <c r="C42" s="12">
        <v>107551</v>
      </c>
      <c r="D42" s="12">
        <v>107551</v>
      </c>
      <c r="E42" s="12">
        <f t="shared" ca="1" si="2"/>
        <v>0</v>
      </c>
      <c r="F42" s="12">
        <v>107551</v>
      </c>
      <c r="G42" s="13">
        <f t="shared" ca="1" si="3"/>
        <v>1</v>
      </c>
      <c r="H42" s="3"/>
    </row>
    <row r="43" spans="1:8" ht="45" outlineLevel="2" x14ac:dyDescent="0.25">
      <c r="A43" s="14"/>
      <c r="B43" s="15" t="s">
        <v>226</v>
      </c>
      <c r="C43" s="16">
        <v>107551</v>
      </c>
      <c r="D43" s="16">
        <v>107551</v>
      </c>
      <c r="E43" s="16">
        <f t="shared" ca="1" si="2"/>
        <v>0</v>
      </c>
      <c r="F43" s="16">
        <v>107551</v>
      </c>
      <c r="G43" s="17">
        <f t="shared" ca="1" si="3"/>
        <v>1</v>
      </c>
      <c r="H43" s="3"/>
    </row>
    <row r="44" spans="1:8" outlineLevel="1" x14ac:dyDescent="0.25">
      <c r="A4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4" s="11" t="s">
        <v>43</v>
      </c>
      <c r="C44" s="12">
        <v>131761</v>
      </c>
      <c r="D44" s="12">
        <v>131761</v>
      </c>
      <c r="E44" s="12">
        <f t="shared" ca="1" si="2"/>
        <v>0</v>
      </c>
      <c r="F44" s="12">
        <v>131761</v>
      </c>
      <c r="G44" s="13">
        <f t="shared" ca="1" si="3"/>
        <v>1</v>
      </c>
      <c r="H44" s="3"/>
    </row>
    <row r="45" spans="1:8" ht="45" outlineLevel="2" x14ac:dyDescent="0.25">
      <c r="A45" s="14"/>
      <c r="B45" s="15" t="s">
        <v>144</v>
      </c>
      <c r="C45" s="16">
        <v>131761</v>
      </c>
      <c r="D45" s="16">
        <v>131761</v>
      </c>
      <c r="E45" s="16">
        <f t="shared" ca="1" si="2"/>
        <v>0</v>
      </c>
      <c r="F45" s="16">
        <v>131761</v>
      </c>
      <c r="G45" s="17">
        <f t="shared" ca="1" si="3"/>
        <v>1</v>
      </c>
      <c r="H45" s="3"/>
    </row>
    <row r="46" spans="1:8" outlineLevel="1" x14ac:dyDescent="0.25">
      <c r="A4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6" s="11" t="s">
        <v>45</v>
      </c>
      <c r="C46" s="12">
        <v>156815</v>
      </c>
      <c r="D46" s="12">
        <v>156815</v>
      </c>
      <c r="E46" s="12">
        <f t="shared" ca="1" si="2"/>
        <v>0</v>
      </c>
      <c r="F46" s="12">
        <v>156815</v>
      </c>
      <c r="G46" s="13">
        <f t="shared" ca="1" si="3"/>
        <v>1</v>
      </c>
      <c r="H46" s="3"/>
    </row>
    <row r="47" spans="1:8" ht="45" outlineLevel="2" x14ac:dyDescent="0.25">
      <c r="A47" s="14"/>
      <c r="B47" s="15" t="s">
        <v>195</v>
      </c>
      <c r="C47" s="16">
        <v>156815</v>
      </c>
      <c r="D47" s="16">
        <v>156815</v>
      </c>
      <c r="E47" s="16">
        <f t="shared" ca="1" si="2"/>
        <v>0</v>
      </c>
      <c r="F47" s="16">
        <v>156815</v>
      </c>
      <c r="G47" s="17">
        <f t="shared" ca="1" si="3"/>
        <v>1</v>
      </c>
      <c r="H47" s="3"/>
    </row>
    <row r="48" spans="1:8" outlineLevel="1" x14ac:dyDescent="0.25">
      <c r="A4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8" s="11" t="s">
        <v>69</v>
      </c>
      <c r="C48" s="12">
        <v>106997</v>
      </c>
      <c r="D48" s="12">
        <v>106997</v>
      </c>
      <c r="E48" s="12">
        <f t="shared" ca="1" si="2"/>
        <v>0</v>
      </c>
      <c r="F48" s="12">
        <v>106997</v>
      </c>
      <c r="G48" s="13">
        <f t="shared" ca="1" si="3"/>
        <v>1</v>
      </c>
      <c r="H48" s="3"/>
    </row>
    <row r="49" spans="1:8" ht="45" outlineLevel="2" x14ac:dyDescent="0.25">
      <c r="A49" s="14"/>
      <c r="B49" s="15" t="s">
        <v>227</v>
      </c>
      <c r="C49" s="16">
        <v>106997</v>
      </c>
      <c r="D49" s="16">
        <v>106997</v>
      </c>
      <c r="E49" s="16">
        <f t="shared" ca="1" si="2"/>
        <v>0</v>
      </c>
      <c r="F49" s="16">
        <v>106997</v>
      </c>
      <c r="G49" s="17">
        <f t="shared" ca="1" si="3"/>
        <v>1</v>
      </c>
      <c r="H49" s="3"/>
    </row>
    <row r="50" spans="1:8" outlineLevel="1" x14ac:dyDescent="0.25">
      <c r="A5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50" s="11" t="s">
        <v>47</v>
      </c>
      <c r="C50" s="12">
        <v>103411</v>
      </c>
      <c r="D50" s="12">
        <v>103411</v>
      </c>
      <c r="E50" s="12">
        <f t="shared" ca="1" si="2"/>
        <v>0</v>
      </c>
      <c r="F50" s="12">
        <v>103411</v>
      </c>
      <c r="G50" s="13">
        <f t="shared" ca="1" si="3"/>
        <v>1</v>
      </c>
      <c r="H50" s="3"/>
    </row>
    <row r="51" spans="1:8" ht="45" outlineLevel="2" x14ac:dyDescent="0.25">
      <c r="A51" s="14"/>
      <c r="B51" s="15" t="s">
        <v>231</v>
      </c>
      <c r="C51" s="16">
        <v>103411</v>
      </c>
      <c r="D51" s="16">
        <v>103411</v>
      </c>
      <c r="E51" s="16">
        <f t="shared" ca="1" si="2"/>
        <v>0</v>
      </c>
      <c r="F51" s="16">
        <v>103411</v>
      </c>
      <c r="G51" s="17">
        <f t="shared" ca="1" si="3"/>
        <v>1</v>
      </c>
      <c r="H51" s="3"/>
    </row>
    <row r="52" spans="1:8" outlineLevel="1" x14ac:dyDescent="0.25">
      <c r="A5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52" s="11" t="s">
        <v>49</v>
      </c>
      <c r="C52" s="12">
        <v>521427</v>
      </c>
      <c r="D52" s="12">
        <v>520618.97</v>
      </c>
      <c r="E52" s="12">
        <f t="shared" ca="1" si="2"/>
        <v>-808.03000000002794</v>
      </c>
      <c r="F52" s="12">
        <v>520618.97</v>
      </c>
      <c r="G52" s="13">
        <f t="shared" ca="1" si="3"/>
        <v>1</v>
      </c>
      <c r="H52" s="3"/>
    </row>
    <row r="53" spans="1:8" ht="30" outlineLevel="2" x14ac:dyDescent="0.25">
      <c r="A53" s="14"/>
      <c r="B53" s="15" t="s">
        <v>50</v>
      </c>
      <c r="C53" s="16">
        <v>521427</v>
      </c>
      <c r="D53" s="16">
        <v>520618.97</v>
      </c>
      <c r="E53" s="16">
        <f t="shared" ca="1" si="2"/>
        <v>-808.03000000002794</v>
      </c>
      <c r="F53" s="16">
        <v>520618.97</v>
      </c>
      <c r="G53" s="17">
        <f t="shared" ca="1" si="3"/>
        <v>1</v>
      </c>
      <c r="H53" s="3"/>
    </row>
    <row r="54" spans="1:8" outlineLevel="1" x14ac:dyDescent="0.25">
      <c r="A5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4" s="11" t="s">
        <v>51</v>
      </c>
      <c r="C54" s="12">
        <v>507178</v>
      </c>
      <c r="D54" s="12">
        <v>475980.77</v>
      </c>
      <c r="E54" s="12">
        <f t="shared" ca="1" si="2"/>
        <v>-31197.229999999981</v>
      </c>
      <c r="F54" s="12">
        <v>475980.77</v>
      </c>
      <c r="G54" s="13">
        <f t="shared" ca="1" si="3"/>
        <v>1</v>
      </c>
      <c r="H54" s="3"/>
    </row>
    <row r="55" spans="1:8" ht="45" outlineLevel="2" x14ac:dyDescent="0.25">
      <c r="A55" s="14"/>
      <c r="B55" s="15" t="s">
        <v>232</v>
      </c>
      <c r="C55" s="16">
        <v>0</v>
      </c>
      <c r="D55" s="16">
        <v>150000</v>
      </c>
      <c r="E55" s="16">
        <f t="shared" ca="1" si="2"/>
        <v>150000</v>
      </c>
      <c r="F55" s="16">
        <v>150000</v>
      </c>
      <c r="G55" s="17">
        <f t="shared" ca="1" si="3"/>
        <v>1</v>
      </c>
      <c r="H55" s="3"/>
    </row>
    <row r="56" spans="1:8" ht="45" outlineLevel="2" x14ac:dyDescent="0.25">
      <c r="A56" s="14"/>
      <c r="B56" s="15" t="s">
        <v>172</v>
      </c>
      <c r="C56" s="16">
        <v>200000</v>
      </c>
      <c r="D56" s="16">
        <v>168802.77</v>
      </c>
      <c r="E56" s="16">
        <f t="shared" ca="1" si="2"/>
        <v>-31197.23000000001</v>
      </c>
      <c r="F56" s="16">
        <v>168802.77</v>
      </c>
      <c r="G56" s="17">
        <f t="shared" ca="1" si="3"/>
        <v>1</v>
      </c>
      <c r="H56" s="3"/>
    </row>
    <row r="57" spans="1:8" ht="45" outlineLevel="2" x14ac:dyDescent="0.25">
      <c r="A57" s="14"/>
      <c r="B57" s="15" t="s">
        <v>232</v>
      </c>
      <c r="C57" s="16">
        <v>150000</v>
      </c>
      <c r="D57" s="16">
        <v>0</v>
      </c>
      <c r="E57" s="16">
        <f t="shared" ca="1" si="2"/>
        <v>-150000</v>
      </c>
      <c r="F57" s="16">
        <v>0</v>
      </c>
      <c r="G57" s="17">
        <f t="shared" ca="1" si="3"/>
        <v>0</v>
      </c>
      <c r="H57" s="3"/>
    </row>
    <row r="58" spans="1:8" ht="45" outlineLevel="2" x14ac:dyDescent="0.25">
      <c r="A58" s="14"/>
      <c r="B58" s="15" t="s">
        <v>233</v>
      </c>
      <c r="C58" s="16">
        <v>157178</v>
      </c>
      <c r="D58" s="16">
        <v>157178</v>
      </c>
      <c r="E58" s="16">
        <f t="shared" ca="1" si="2"/>
        <v>0</v>
      </c>
      <c r="F58" s="16">
        <v>157178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9" s="11" t="s">
        <v>53</v>
      </c>
      <c r="C59" s="12">
        <v>242721</v>
      </c>
      <c r="D59" s="12">
        <v>242721</v>
      </c>
      <c r="E59" s="12">
        <f t="shared" ca="1" si="2"/>
        <v>0</v>
      </c>
      <c r="F59" s="12">
        <v>242721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235</v>
      </c>
      <c r="C60" s="16">
        <v>242721</v>
      </c>
      <c r="D60" s="16">
        <v>242721</v>
      </c>
      <c r="E60" s="16">
        <f t="shared" ca="1" si="2"/>
        <v>0</v>
      </c>
      <c r="F60" s="16">
        <v>242721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61" s="11" t="s">
        <v>57</v>
      </c>
      <c r="C61" s="12">
        <v>347369</v>
      </c>
      <c r="D61" s="12">
        <v>336469.2</v>
      </c>
      <c r="E61" s="12">
        <f t="shared" ca="1" si="2"/>
        <v>-10899.799999999988</v>
      </c>
      <c r="F61" s="12">
        <v>336469.2</v>
      </c>
      <c r="G61" s="13">
        <f t="shared" ca="1" si="3"/>
        <v>1</v>
      </c>
      <c r="H61" s="3"/>
    </row>
    <row r="62" spans="1:8" ht="30" outlineLevel="2" x14ac:dyDescent="0.25">
      <c r="A62" s="14"/>
      <c r="B62" s="15" t="s">
        <v>236</v>
      </c>
      <c r="C62" s="16">
        <v>0</v>
      </c>
      <c r="D62" s="16">
        <v>162784.20000000001</v>
      </c>
      <c r="E62" s="16">
        <f t="shared" ca="1" si="2"/>
        <v>162784.20000000001</v>
      </c>
      <c r="F62" s="16">
        <v>162784.20000000001</v>
      </c>
      <c r="G62" s="17">
        <f t="shared" ca="1" si="3"/>
        <v>1</v>
      </c>
      <c r="H62" s="3"/>
    </row>
    <row r="63" spans="1:8" ht="45" outlineLevel="2" x14ac:dyDescent="0.25">
      <c r="A63" s="14"/>
      <c r="B63" s="15" t="s">
        <v>237</v>
      </c>
      <c r="C63" s="16">
        <v>0</v>
      </c>
      <c r="D63" s="16">
        <v>173685</v>
      </c>
      <c r="E63" s="16">
        <f t="shared" ca="1" si="2"/>
        <v>173685</v>
      </c>
      <c r="F63" s="16">
        <v>173685</v>
      </c>
      <c r="G63" s="17">
        <f t="shared" ca="1" si="3"/>
        <v>1</v>
      </c>
      <c r="H63" s="3"/>
    </row>
    <row r="64" spans="1:8" ht="30" outlineLevel="2" x14ac:dyDescent="0.25">
      <c r="A64" s="14"/>
      <c r="B64" s="15" t="s">
        <v>236</v>
      </c>
      <c r="C64" s="16">
        <v>173684</v>
      </c>
      <c r="D64" s="16">
        <v>0</v>
      </c>
      <c r="E64" s="16">
        <f t="shared" ca="1" si="2"/>
        <v>-173684</v>
      </c>
      <c r="F64" s="16">
        <v>0</v>
      </c>
      <c r="G64" s="17">
        <f t="shared" ca="1" si="3"/>
        <v>0</v>
      </c>
      <c r="H64" s="3"/>
    </row>
    <row r="65" spans="1:8" ht="45" outlineLevel="2" x14ac:dyDescent="0.25">
      <c r="A65" s="14"/>
      <c r="B65" s="15" t="s">
        <v>237</v>
      </c>
      <c r="C65" s="16">
        <v>173685</v>
      </c>
      <c r="D65" s="16">
        <v>0</v>
      </c>
      <c r="E65" s="16">
        <f t="shared" ca="1" si="2"/>
        <v>-173685</v>
      </c>
      <c r="F65" s="16">
        <v>0</v>
      </c>
      <c r="G65" s="17">
        <f t="shared" ca="1" si="3"/>
        <v>0</v>
      </c>
      <c r="H65" s="3"/>
    </row>
    <row r="66" spans="1:8" outlineLevel="1" x14ac:dyDescent="0.25">
      <c r="A6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66" s="11" t="s">
        <v>59</v>
      </c>
      <c r="C66" s="12">
        <v>172710</v>
      </c>
      <c r="D66" s="12">
        <v>172710</v>
      </c>
      <c r="E66" s="12">
        <f t="shared" ca="1" si="2"/>
        <v>0</v>
      </c>
      <c r="F66" s="12">
        <v>172710</v>
      </c>
      <c r="G66" s="13">
        <f t="shared" ca="1" si="3"/>
        <v>1</v>
      </c>
      <c r="H66" s="3"/>
    </row>
    <row r="67" spans="1:8" ht="45" outlineLevel="2" x14ac:dyDescent="0.25">
      <c r="A67" s="14"/>
      <c r="B67" s="15" t="s">
        <v>265</v>
      </c>
      <c r="C67" s="16">
        <v>172710</v>
      </c>
      <c r="D67" s="16">
        <v>172710</v>
      </c>
      <c r="E67" s="16">
        <f t="shared" ca="1" si="2"/>
        <v>0</v>
      </c>
      <c r="F67" s="16">
        <v>172710</v>
      </c>
      <c r="G67" s="17">
        <f t="shared" ca="1" si="3"/>
        <v>1</v>
      </c>
      <c r="H67" s="3"/>
    </row>
    <row r="68" spans="1:8" outlineLevel="1" x14ac:dyDescent="0.25">
      <c r="A6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68" s="11" t="s">
        <v>61</v>
      </c>
      <c r="C68" s="12">
        <v>151286</v>
      </c>
      <c r="D68" s="12">
        <v>151286</v>
      </c>
      <c r="E68" s="12">
        <f t="shared" ca="1" si="2"/>
        <v>0</v>
      </c>
      <c r="F68" s="12">
        <v>145586.73000000001</v>
      </c>
      <c r="G68" s="13">
        <f t="shared" ca="1" si="3"/>
        <v>0.96230000000000004</v>
      </c>
      <c r="H68" s="3"/>
    </row>
    <row r="69" spans="1:8" ht="45" outlineLevel="2" x14ac:dyDescent="0.25">
      <c r="A69" s="14"/>
      <c r="B69" s="15" t="s">
        <v>259</v>
      </c>
      <c r="C69" s="16">
        <v>151286</v>
      </c>
      <c r="D69" s="16">
        <v>151286</v>
      </c>
      <c r="E69" s="16">
        <f t="shared" ca="1" si="2"/>
        <v>0</v>
      </c>
      <c r="F69" s="16">
        <v>145586.73000000001</v>
      </c>
      <c r="G69" s="17">
        <f t="shared" ca="1" si="3"/>
        <v>0.96230000000000004</v>
      </c>
      <c r="H69" s="3"/>
    </row>
    <row r="70" spans="1:8" ht="15" customHeight="1" x14ac:dyDescent="0.25">
      <c r="A70" s="55" t="s">
        <v>63</v>
      </c>
      <c r="B70" s="56"/>
      <c r="C70" s="18">
        <v>5000000</v>
      </c>
      <c r="D70" s="18">
        <v>5000000</v>
      </c>
      <c r="E70" s="19">
        <f t="shared" ca="1" si="2"/>
        <v>0</v>
      </c>
      <c r="F70" s="19">
        <v>4993862.05</v>
      </c>
      <c r="G70" s="20">
        <f t="shared" ca="1" si="3"/>
        <v>0.99880000000000002</v>
      </c>
      <c r="H70" s="3"/>
    </row>
  </sheetData>
  <mergeCells count="9">
    <mergeCell ref="A70:B70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opLeftCell="A16"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72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29</v>
      </c>
      <c r="C9" s="12">
        <v>3376530</v>
      </c>
      <c r="D9" s="12">
        <v>3376530</v>
      </c>
      <c r="E9" s="12">
        <f t="shared" ref="E9:E23" ca="1" si="0">INDIRECT("R[0]C[-1]", FALSE)-INDIRECT("R[0]C[-2]", FALSE)</f>
        <v>0</v>
      </c>
      <c r="F9" s="12">
        <v>3376530</v>
      </c>
      <c r="G9" s="13">
        <f t="shared" ref="G9:G23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30</v>
      </c>
      <c r="C10" s="16">
        <v>3376530</v>
      </c>
      <c r="D10" s="16">
        <v>3376530</v>
      </c>
      <c r="E10" s="16">
        <f t="shared" ca="1" si="0"/>
        <v>0</v>
      </c>
      <c r="F10" s="16">
        <v>3376530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35</v>
      </c>
      <c r="C11" s="12">
        <v>4316740</v>
      </c>
      <c r="D11" s="12">
        <v>4316740</v>
      </c>
      <c r="E11" s="12">
        <f t="shared" ca="1" si="0"/>
        <v>0</v>
      </c>
      <c r="F11" s="12">
        <v>4316740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36</v>
      </c>
      <c r="C12" s="16">
        <v>4316740</v>
      </c>
      <c r="D12" s="16">
        <v>4316740</v>
      </c>
      <c r="E12" s="16">
        <f t="shared" ca="1" si="0"/>
        <v>0</v>
      </c>
      <c r="F12" s="16">
        <v>4316740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37</v>
      </c>
      <c r="C13" s="12">
        <v>5150435</v>
      </c>
      <c r="D13" s="12">
        <v>5150435</v>
      </c>
      <c r="E13" s="12">
        <f t="shared" ca="1" si="0"/>
        <v>0</v>
      </c>
      <c r="F13" s="12">
        <v>5150435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38</v>
      </c>
      <c r="C14" s="16">
        <v>5150435</v>
      </c>
      <c r="D14" s="16">
        <v>5150435</v>
      </c>
      <c r="E14" s="16">
        <f t="shared" ca="1" si="0"/>
        <v>0</v>
      </c>
      <c r="F14" s="16">
        <v>5150435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45</v>
      </c>
      <c r="C15" s="12">
        <v>2671090</v>
      </c>
      <c r="D15" s="12">
        <v>2671090</v>
      </c>
      <c r="E15" s="12">
        <f t="shared" ca="1" si="0"/>
        <v>0</v>
      </c>
      <c r="F15" s="12">
        <v>2671090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46</v>
      </c>
      <c r="C16" s="16">
        <v>2671090</v>
      </c>
      <c r="D16" s="16">
        <v>2671090</v>
      </c>
      <c r="E16" s="16">
        <f t="shared" ca="1" si="0"/>
        <v>0</v>
      </c>
      <c r="F16" s="16">
        <v>2671090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69</v>
      </c>
      <c r="C17" s="12">
        <v>4680870</v>
      </c>
      <c r="D17" s="12">
        <v>4680870</v>
      </c>
      <c r="E17" s="12">
        <f t="shared" ca="1" si="0"/>
        <v>0</v>
      </c>
      <c r="F17" s="12">
        <v>4680870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70</v>
      </c>
      <c r="C18" s="16">
        <v>4680870</v>
      </c>
      <c r="D18" s="16">
        <v>4680870</v>
      </c>
      <c r="E18" s="16">
        <f t="shared" ca="1" si="0"/>
        <v>0</v>
      </c>
      <c r="F18" s="16">
        <v>4680870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49</v>
      </c>
      <c r="C19" s="12">
        <v>7459790</v>
      </c>
      <c r="D19" s="12">
        <v>7459790</v>
      </c>
      <c r="E19" s="12">
        <f t="shared" ca="1" si="0"/>
        <v>0</v>
      </c>
      <c r="F19" s="12">
        <v>7459790</v>
      </c>
      <c r="G19" s="13">
        <f t="shared" ca="1" si="1"/>
        <v>1</v>
      </c>
      <c r="H19" s="3"/>
    </row>
    <row r="20" spans="1:8" ht="30" outlineLevel="2" x14ac:dyDescent="0.25">
      <c r="A20" s="14"/>
      <c r="B20" s="15" t="s">
        <v>50</v>
      </c>
      <c r="C20" s="16">
        <v>7459790</v>
      </c>
      <c r="D20" s="16">
        <v>7459790</v>
      </c>
      <c r="E20" s="16">
        <f t="shared" ca="1" si="0"/>
        <v>0</v>
      </c>
      <c r="F20" s="16">
        <v>7459790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59</v>
      </c>
      <c r="C21" s="12">
        <v>4433045</v>
      </c>
      <c r="D21" s="12">
        <v>4433045</v>
      </c>
      <c r="E21" s="12">
        <f t="shared" ca="1" si="0"/>
        <v>0</v>
      </c>
      <c r="F21" s="12">
        <v>4433045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60</v>
      </c>
      <c r="C22" s="16">
        <v>4433045</v>
      </c>
      <c r="D22" s="16">
        <v>4433045</v>
      </c>
      <c r="E22" s="16">
        <f t="shared" ca="1" si="0"/>
        <v>0</v>
      </c>
      <c r="F22" s="16">
        <v>4433045</v>
      </c>
      <c r="G22" s="17">
        <f t="shared" ca="1" si="1"/>
        <v>1</v>
      </c>
      <c r="H22" s="3"/>
    </row>
    <row r="23" spans="1:8" ht="15" customHeight="1" x14ac:dyDescent="0.25">
      <c r="A23" s="55" t="s">
        <v>63</v>
      </c>
      <c r="B23" s="56"/>
      <c r="C23" s="18">
        <v>32088500</v>
      </c>
      <c r="D23" s="18">
        <v>32088500</v>
      </c>
      <c r="E23" s="19">
        <f t="shared" ca="1" si="0"/>
        <v>0</v>
      </c>
      <c r="F23" s="19">
        <v>32088500</v>
      </c>
      <c r="G23" s="20">
        <f t="shared" ca="1" si="1"/>
        <v>1</v>
      </c>
      <c r="H23" s="3"/>
    </row>
  </sheetData>
  <mergeCells count="9">
    <mergeCell ref="A23:B2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B19" sqref="B19:C21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266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23</v>
      </c>
      <c r="C9" s="12">
        <v>50000000</v>
      </c>
      <c r="D9" s="12">
        <v>70000000</v>
      </c>
      <c r="E9" s="12">
        <f ca="1">INDIRECT("R[0]C[-1]", FALSE)-INDIRECT("R[0]C[-2]", FALSE)</f>
        <v>20000000</v>
      </c>
      <c r="F9" s="12">
        <v>70000000</v>
      </c>
      <c r="G9" s="13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208</v>
      </c>
      <c r="C10" s="16">
        <v>34584100</v>
      </c>
      <c r="D10" s="16">
        <v>48417773</v>
      </c>
      <c r="E10" s="16">
        <f ca="1">INDIRECT("R[0]C[-1]", FALSE)-INDIRECT("R[0]C[-2]", FALSE)</f>
        <v>13833673</v>
      </c>
      <c r="F10" s="16">
        <v>48417773</v>
      </c>
      <c r="G10" s="17">
        <f ca="1">IF(INDIRECT("R[0]C[-3]", FALSE)=0,0,ROUND(INDIRECT("R[0]C[-1]", FALSE)/INDIRECT("R[0]C[-3]", FALSE),4))</f>
        <v>1</v>
      </c>
      <c r="H10" s="3"/>
    </row>
    <row r="11" spans="1:8" ht="45" outlineLevel="2" x14ac:dyDescent="0.25">
      <c r="A11" s="14"/>
      <c r="B11" s="15" t="s">
        <v>123</v>
      </c>
      <c r="C11" s="16">
        <v>101500</v>
      </c>
      <c r="D11" s="16">
        <v>142044</v>
      </c>
      <c r="E11" s="16">
        <f ca="1">INDIRECT("R[0]C[-1]", FALSE)-INDIRECT("R[0]C[-2]", FALSE)</f>
        <v>40544</v>
      </c>
      <c r="F11" s="16">
        <v>142044</v>
      </c>
      <c r="G11" s="17">
        <f ca="1">IF(INDIRECT("R[0]C[-3]", FALSE)=0,0,ROUND(INDIRECT("R[0]C[-1]", FALSE)/INDIRECT("R[0]C[-3]", FALSE),4))</f>
        <v>1</v>
      </c>
      <c r="H11" s="3"/>
    </row>
    <row r="12" spans="1:8" ht="45" outlineLevel="2" x14ac:dyDescent="0.25">
      <c r="A12" s="14"/>
      <c r="B12" s="15" t="s">
        <v>188</v>
      </c>
      <c r="C12" s="16">
        <v>15314400</v>
      </c>
      <c r="D12" s="16">
        <v>21440183</v>
      </c>
      <c r="E12" s="16">
        <f ca="1">INDIRECT("R[0]C[-1]", FALSE)-INDIRECT("R[0]C[-2]", FALSE)</f>
        <v>6125783</v>
      </c>
      <c r="F12" s="16">
        <v>21440183</v>
      </c>
      <c r="G12" s="17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55" t="s">
        <v>63</v>
      </c>
      <c r="B13" s="56"/>
      <c r="C13" s="18">
        <v>50000000</v>
      </c>
      <c r="D13" s="18">
        <v>70000000</v>
      </c>
      <c r="E13" s="19">
        <f ca="1">INDIRECT("R[0]C[-1]", FALSE)-INDIRECT("R[0]C[-2]", FALSE)</f>
        <v>20000000</v>
      </c>
      <c r="F13" s="19">
        <v>70000000</v>
      </c>
      <c r="G13" s="20">
        <f ca="1">IF(INDIRECT("R[0]C[-3]", FALSE)=0,0,ROUND(INDIRECT("R[0]C[-1]", FALSE)/INDIRECT("R[0]C[-3]", FALSE),4))</f>
        <v>1</v>
      </c>
      <c r="H13" s="3"/>
    </row>
  </sheetData>
  <mergeCells count="9">
    <mergeCell ref="A13:B1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26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267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238480</v>
      </c>
      <c r="D9" s="12">
        <v>238480</v>
      </c>
      <c r="E9" s="12">
        <f t="shared" ref="E9:E41" ca="1" si="0">INDIRECT("R[0]C[-1]", FALSE)-INDIRECT("R[0]C[-2]", FALSE)</f>
        <v>0</v>
      </c>
      <c r="F9" s="12">
        <v>238480</v>
      </c>
      <c r="G9" s="13">
        <f t="shared" ref="G9:G41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238480</v>
      </c>
      <c r="D10" s="16">
        <v>238480</v>
      </c>
      <c r="E10" s="16">
        <f t="shared" ca="1" si="0"/>
        <v>0</v>
      </c>
      <c r="F10" s="16">
        <v>238480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23</v>
      </c>
      <c r="C11" s="12">
        <v>0</v>
      </c>
      <c r="D11" s="12">
        <v>0</v>
      </c>
      <c r="E11" s="12">
        <f t="shared" ca="1" si="0"/>
        <v>0</v>
      </c>
      <c r="F11" s="12">
        <v>0</v>
      </c>
      <c r="G11" s="13">
        <f t="shared" ca="1" si="1"/>
        <v>0</v>
      </c>
      <c r="H11" s="3"/>
    </row>
    <row r="12" spans="1:8" ht="45" outlineLevel="2" x14ac:dyDescent="0.25">
      <c r="A12" s="14"/>
      <c r="B12" s="15" t="s">
        <v>24</v>
      </c>
      <c r="C12" s="16">
        <v>0</v>
      </c>
      <c r="D12" s="16">
        <v>0</v>
      </c>
      <c r="E12" s="16">
        <f t="shared" ca="1" si="0"/>
        <v>0</v>
      </c>
      <c r="F12" s="16">
        <v>0</v>
      </c>
      <c r="G12" s="17">
        <f t="shared" ca="1" si="1"/>
        <v>0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27</v>
      </c>
      <c r="C13" s="12">
        <v>271700</v>
      </c>
      <c r="D13" s="12">
        <v>264641.5</v>
      </c>
      <c r="E13" s="12">
        <f t="shared" ca="1" si="0"/>
        <v>-7058.5</v>
      </c>
      <c r="F13" s="12">
        <v>264641.5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28</v>
      </c>
      <c r="C14" s="16">
        <v>271700</v>
      </c>
      <c r="D14" s="16">
        <v>264641.5</v>
      </c>
      <c r="E14" s="16">
        <f t="shared" ca="1" si="0"/>
        <v>-7058.5</v>
      </c>
      <c r="F14" s="16">
        <v>264641.5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87</v>
      </c>
      <c r="C15" s="12">
        <v>0</v>
      </c>
      <c r="D15" s="12">
        <v>0</v>
      </c>
      <c r="E15" s="12">
        <f t="shared" ca="1" si="0"/>
        <v>0</v>
      </c>
      <c r="F15" s="12">
        <v>0</v>
      </c>
      <c r="G15" s="13">
        <f t="shared" ca="1" si="1"/>
        <v>0</v>
      </c>
      <c r="H15" s="3"/>
    </row>
    <row r="16" spans="1:8" ht="45" outlineLevel="2" x14ac:dyDescent="0.25">
      <c r="A16" s="14"/>
      <c r="B16" s="15" t="s">
        <v>88</v>
      </c>
      <c r="C16" s="16">
        <v>0</v>
      </c>
      <c r="D16" s="16">
        <v>0</v>
      </c>
      <c r="E16" s="16">
        <f t="shared" ca="1" si="0"/>
        <v>0</v>
      </c>
      <c r="F16" s="16">
        <v>0</v>
      </c>
      <c r="G16" s="17">
        <f t="shared" ca="1" si="1"/>
        <v>0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29</v>
      </c>
      <c r="C17" s="12">
        <v>12350</v>
      </c>
      <c r="D17" s="12">
        <v>7470</v>
      </c>
      <c r="E17" s="12">
        <f t="shared" ca="1" si="0"/>
        <v>-4880</v>
      </c>
      <c r="F17" s="12">
        <v>7470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30</v>
      </c>
      <c r="C18" s="16">
        <v>12350</v>
      </c>
      <c r="D18" s="16">
        <v>7470</v>
      </c>
      <c r="E18" s="16">
        <f t="shared" ca="1" si="0"/>
        <v>-4880</v>
      </c>
      <c r="F18" s="16">
        <v>7470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31</v>
      </c>
      <c r="C19" s="12">
        <v>955890</v>
      </c>
      <c r="D19" s="12">
        <v>774250</v>
      </c>
      <c r="E19" s="12">
        <f t="shared" ca="1" si="0"/>
        <v>-181640</v>
      </c>
      <c r="F19" s="12">
        <v>774250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32</v>
      </c>
      <c r="C20" s="16">
        <v>955890</v>
      </c>
      <c r="D20" s="16">
        <v>774250</v>
      </c>
      <c r="E20" s="16">
        <f t="shared" ca="1" si="0"/>
        <v>-181640</v>
      </c>
      <c r="F20" s="16">
        <v>774250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67</v>
      </c>
      <c r="C21" s="12">
        <v>0</v>
      </c>
      <c r="D21" s="12">
        <v>0</v>
      </c>
      <c r="E21" s="12">
        <f t="shared" ca="1" si="0"/>
        <v>0</v>
      </c>
      <c r="F21" s="12">
        <v>0</v>
      </c>
      <c r="G21" s="13">
        <f t="shared" ca="1" si="1"/>
        <v>0</v>
      </c>
      <c r="H21" s="3"/>
    </row>
    <row r="22" spans="1:8" ht="45" outlineLevel="2" x14ac:dyDescent="0.25">
      <c r="A22" s="14"/>
      <c r="B22" s="15" t="s">
        <v>68</v>
      </c>
      <c r="C22" s="16">
        <v>0</v>
      </c>
      <c r="D22" s="16">
        <v>0</v>
      </c>
      <c r="E22" s="16">
        <f t="shared" ca="1" si="0"/>
        <v>0</v>
      </c>
      <c r="F22" s="16">
        <v>0</v>
      </c>
      <c r="G22" s="17">
        <f t="shared" ca="1" si="1"/>
        <v>0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37</v>
      </c>
      <c r="C23" s="12">
        <v>0</v>
      </c>
      <c r="D23" s="12">
        <v>543750.22</v>
      </c>
      <c r="E23" s="12">
        <f t="shared" ca="1" si="0"/>
        <v>543750.22</v>
      </c>
      <c r="F23" s="12">
        <v>543750.22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38</v>
      </c>
      <c r="C24" s="16">
        <v>0</v>
      </c>
      <c r="D24" s="16">
        <v>543750.22</v>
      </c>
      <c r="E24" s="16">
        <f t="shared" ca="1" si="0"/>
        <v>543750.22</v>
      </c>
      <c r="F24" s="16">
        <v>543750.22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39</v>
      </c>
      <c r="C25" s="12">
        <v>358150</v>
      </c>
      <c r="D25" s="12">
        <v>358150</v>
      </c>
      <c r="E25" s="12">
        <f t="shared" ca="1" si="0"/>
        <v>0</v>
      </c>
      <c r="F25" s="12">
        <v>358150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40</v>
      </c>
      <c r="C26" s="16">
        <v>358150</v>
      </c>
      <c r="D26" s="16">
        <v>358150</v>
      </c>
      <c r="E26" s="16">
        <f t="shared" ca="1" si="0"/>
        <v>0</v>
      </c>
      <c r="F26" s="16">
        <v>358150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43</v>
      </c>
      <c r="C27" s="12">
        <v>2235350</v>
      </c>
      <c r="D27" s="12">
        <v>1842525</v>
      </c>
      <c r="E27" s="12">
        <f t="shared" ca="1" si="0"/>
        <v>-392825</v>
      </c>
      <c r="F27" s="12">
        <v>1842525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44</v>
      </c>
      <c r="C28" s="16">
        <v>2235350</v>
      </c>
      <c r="D28" s="16">
        <v>1842525</v>
      </c>
      <c r="E28" s="16">
        <f t="shared" ca="1" si="0"/>
        <v>-392825</v>
      </c>
      <c r="F28" s="16">
        <v>1842525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69</v>
      </c>
      <c r="C29" s="12">
        <v>0</v>
      </c>
      <c r="D29" s="12">
        <v>0</v>
      </c>
      <c r="E29" s="12">
        <f t="shared" ca="1" si="0"/>
        <v>0</v>
      </c>
      <c r="F29" s="12">
        <v>0</v>
      </c>
      <c r="G29" s="13">
        <f t="shared" ca="1" si="1"/>
        <v>0</v>
      </c>
      <c r="H29" s="3"/>
    </row>
    <row r="30" spans="1:8" ht="45" outlineLevel="2" x14ac:dyDescent="0.25">
      <c r="A30" s="14"/>
      <c r="B30" s="15" t="s">
        <v>70</v>
      </c>
      <c r="C30" s="16">
        <v>0</v>
      </c>
      <c r="D30" s="16">
        <v>0</v>
      </c>
      <c r="E30" s="16">
        <f t="shared" ca="1" si="0"/>
        <v>0</v>
      </c>
      <c r="F30" s="16">
        <v>0</v>
      </c>
      <c r="G30" s="17">
        <f t="shared" ca="1" si="1"/>
        <v>0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47</v>
      </c>
      <c r="C31" s="12">
        <v>123500</v>
      </c>
      <c r="D31" s="12">
        <v>123500</v>
      </c>
      <c r="E31" s="12">
        <f t="shared" ca="1" si="0"/>
        <v>0</v>
      </c>
      <c r="F31" s="12">
        <v>123500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48</v>
      </c>
      <c r="C32" s="16">
        <v>123500</v>
      </c>
      <c r="D32" s="16">
        <v>123500</v>
      </c>
      <c r="E32" s="16">
        <f t="shared" ca="1" si="0"/>
        <v>0</v>
      </c>
      <c r="F32" s="16">
        <v>123500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51</v>
      </c>
      <c r="C33" s="12">
        <v>308000</v>
      </c>
      <c r="D33" s="12">
        <v>308000</v>
      </c>
      <c r="E33" s="12">
        <f t="shared" ca="1" si="0"/>
        <v>0</v>
      </c>
      <c r="F33" s="12">
        <v>308000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52</v>
      </c>
      <c r="C34" s="16">
        <v>308000</v>
      </c>
      <c r="D34" s="16">
        <v>308000</v>
      </c>
      <c r="E34" s="16">
        <f t="shared" ca="1" si="0"/>
        <v>0</v>
      </c>
      <c r="F34" s="16">
        <v>308000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57</v>
      </c>
      <c r="C35" s="12">
        <v>0</v>
      </c>
      <c r="D35" s="12">
        <v>542653.28</v>
      </c>
      <c r="E35" s="12">
        <f t="shared" ca="1" si="0"/>
        <v>542653.28</v>
      </c>
      <c r="F35" s="12">
        <v>0</v>
      </c>
      <c r="G35" s="13">
        <f t="shared" ca="1" si="1"/>
        <v>0</v>
      </c>
      <c r="H35" s="3"/>
    </row>
    <row r="36" spans="1:8" ht="45" outlineLevel="2" x14ac:dyDescent="0.25">
      <c r="A36" s="14"/>
      <c r="B36" s="15" t="s">
        <v>58</v>
      </c>
      <c r="C36" s="16">
        <v>0</v>
      </c>
      <c r="D36" s="16">
        <v>542653.28</v>
      </c>
      <c r="E36" s="16">
        <f t="shared" ca="1" si="0"/>
        <v>542653.28</v>
      </c>
      <c r="F36" s="16">
        <v>0</v>
      </c>
      <c r="G36" s="17">
        <f t="shared" ca="1" si="1"/>
        <v>0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59</v>
      </c>
      <c r="C37" s="12">
        <v>422480</v>
      </c>
      <c r="D37" s="12">
        <v>422480</v>
      </c>
      <c r="E37" s="12">
        <f t="shared" ca="1" si="0"/>
        <v>0</v>
      </c>
      <c r="F37" s="12">
        <v>422480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60</v>
      </c>
      <c r="C38" s="16">
        <v>422480</v>
      </c>
      <c r="D38" s="16">
        <v>422480</v>
      </c>
      <c r="E38" s="16">
        <f t="shared" ca="1" si="0"/>
        <v>0</v>
      </c>
      <c r="F38" s="16">
        <v>422480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61</v>
      </c>
      <c r="C39" s="12">
        <v>74100</v>
      </c>
      <c r="D39" s="12">
        <v>74100</v>
      </c>
      <c r="E39" s="12">
        <f t="shared" ca="1" si="0"/>
        <v>0</v>
      </c>
      <c r="F39" s="12">
        <v>74100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62</v>
      </c>
      <c r="C40" s="16">
        <v>74100</v>
      </c>
      <c r="D40" s="16">
        <v>74100</v>
      </c>
      <c r="E40" s="16">
        <f t="shared" ca="1" si="0"/>
        <v>0</v>
      </c>
      <c r="F40" s="16">
        <v>74100</v>
      </c>
      <c r="G40" s="17">
        <f t="shared" ca="1" si="1"/>
        <v>1</v>
      </c>
      <c r="H40" s="3"/>
    </row>
    <row r="41" spans="1:8" ht="15" customHeight="1" x14ac:dyDescent="0.25">
      <c r="A41" s="55" t="s">
        <v>63</v>
      </c>
      <c r="B41" s="56"/>
      <c r="C41" s="18">
        <v>5000000</v>
      </c>
      <c r="D41" s="18">
        <v>5500000</v>
      </c>
      <c r="E41" s="19">
        <f t="shared" ca="1" si="0"/>
        <v>500000</v>
      </c>
      <c r="F41" s="19">
        <v>4957346.72</v>
      </c>
      <c r="G41" s="20">
        <f t="shared" ca="1" si="1"/>
        <v>0.90129999999999999</v>
      </c>
      <c r="H41" s="3"/>
    </row>
  </sheetData>
  <mergeCells count="9">
    <mergeCell ref="A41:B4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20" sqref="B20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268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39</v>
      </c>
      <c r="C9" s="12">
        <v>268827700</v>
      </c>
      <c r="D9" s="12">
        <v>215800400</v>
      </c>
      <c r="E9" s="12">
        <f ca="1">INDIRECT("R[0]C[-1]", FALSE)-INDIRECT("R[0]C[-2]", FALSE)</f>
        <v>-53027300</v>
      </c>
      <c r="F9" s="12">
        <v>215800378.84999999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219</v>
      </c>
      <c r="C10" s="16">
        <v>268827700</v>
      </c>
      <c r="D10" s="16">
        <v>215800400</v>
      </c>
      <c r="E10" s="16">
        <f ca="1">INDIRECT("R[0]C[-1]", FALSE)-INDIRECT("R[0]C[-2]", FALSE)</f>
        <v>-53027300</v>
      </c>
      <c r="F10" s="16">
        <v>215800378.84999999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268827700</v>
      </c>
      <c r="D11" s="18">
        <v>215800400</v>
      </c>
      <c r="E11" s="19">
        <f ca="1">INDIRECT("R[0]C[-1]", FALSE)-INDIRECT("R[0]C[-2]", FALSE)</f>
        <v>-53027300</v>
      </c>
      <c r="F11" s="19">
        <v>215800378.84999999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18" sqref="B18:B19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269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49</v>
      </c>
      <c r="C9" s="12">
        <v>0</v>
      </c>
      <c r="D9" s="12">
        <v>419200000</v>
      </c>
      <c r="E9" s="12">
        <f ca="1">INDIRECT("R[0]C[-1]", FALSE)-INDIRECT("R[0]C[-2]", FALSE)</f>
        <v>419200000</v>
      </c>
      <c r="F9" s="12">
        <v>419200000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50</v>
      </c>
      <c r="C10" s="16">
        <v>0</v>
      </c>
      <c r="D10" s="16">
        <v>419200000</v>
      </c>
      <c r="E10" s="16">
        <f ca="1">INDIRECT("R[0]C[-1]", FALSE)-INDIRECT("R[0]C[-2]", FALSE)</f>
        <v>419200000</v>
      </c>
      <c r="F10" s="16">
        <v>419200000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5" t="s">
        <v>63</v>
      </c>
      <c r="B11" s="56"/>
      <c r="C11" s="18">
        <v>0</v>
      </c>
      <c r="D11" s="18">
        <v>419200000</v>
      </c>
      <c r="E11" s="19">
        <f ca="1">INDIRECT("R[0]C[-1]", FALSE)-INDIRECT("R[0]C[-2]", FALSE)</f>
        <v>419200000</v>
      </c>
      <c r="F11" s="19">
        <v>419200000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23" sqref="B2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9" t="s">
        <v>270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33</v>
      </c>
      <c r="C9" s="12">
        <v>1455000</v>
      </c>
      <c r="D9" s="12">
        <v>1455000</v>
      </c>
      <c r="E9" s="12">
        <f ca="1">INDIRECT("R[0]C[-1]", FALSE)-INDIRECT("R[0]C[-2]", FALSE)</f>
        <v>0</v>
      </c>
      <c r="F9" s="12">
        <v>0</v>
      </c>
      <c r="G9" s="13">
        <f ca="1">IF(INDIRECT("R[0]C[-3]", FALSE)=0,0,ROUND(INDIRECT("R[0]C[-1]", FALSE)/INDIRECT("R[0]C[-3]", FALSE),4))</f>
        <v>0</v>
      </c>
      <c r="H9" s="3"/>
    </row>
    <row r="10" spans="1:8" ht="45" outlineLevel="2" x14ac:dyDescent="0.25">
      <c r="A10" s="14"/>
      <c r="B10" s="15" t="s">
        <v>134</v>
      </c>
      <c r="C10" s="16">
        <v>1455000</v>
      </c>
      <c r="D10" s="16">
        <v>1455000</v>
      </c>
      <c r="E10" s="16">
        <f ca="1">INDIRECT("R[0]C[-1]", FALSE)-INDIRECT("R[0]C[-2]", FALSE)</f>
        <v>0</v>
      </c>
      <c r="F10" s="16">
        <v>0</v>
      </c>
      <c r="G10" s="17">
        <f ca="1">IF(INDIRECT("R[0]C[-3]", FALSE)=0,0,ROUND(INDIRECT("R[0]C[-1]", FALSE)/INDIRECT("R[0]C[-3]", FALSE),4))</f>
        <v>0</v>
      </c>
      <c r="H10" s="3"/>
    </row>
    <row r="11" spans="1:8" ht="15" customHeight="1" x14ac:dyDescent="0.25">
      <c r="A11" s="55" t="s">
        <v>63</v>
      </c>
      <c r="B11" s="56"/>
      <c r="C11" s="18">
        <v>1455000</v>
      </c>
      <c r="D11" s="18">
        <v>1455000</v>
      </c>
      <c r="E11" s="19">
        <f ca="1">INDIRECT("R[0]C[-1]", FALSE)-INDIRECT("R[0]C[-2]", FALSE)</f>
        <v>0</v>
      </c>
      <c r="F11" s="19">
        <v>0</v>
      </c>
      <c r="G11" s="20">
        <f ca="1">IF(INDIRECT("R[0]C[-3]", FALSE)=0,0,ROUND(INDIRECT("R[0]C[-1]", FALSE)/INDIRECT("R[0]C[-3]", FALSE),4))</f>
        <v>0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opLeftCell="A4" zoomScaleNormal="100" zoomScaleSheetLayoutView="100" workbookViewId="0">
      <selection activeCell="B20" sqref="B20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271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31</v>
      </c>
      <c r="C9" s="12">
        <v>0</v>
      </c>
      <c r="D9" s="12">
        <v>0</v>
      </c>
      <c r="E9" s="12">
        <f ca="1">INDIRECT("R[0]C[-1]", FALSE)-INDIRECT("R[0]C[-2]", FALSE)</f>
        <v>0</v>
      </c>
      <c r="F9" s="12">
        <v>0</v>
      </c>
      <c r="G9" s="13">
        <f ca="1">IF(INDIRECT("R[0]C[-3]", FALSE)=0,0,ROUND(INDIRECT("R[0]C[-1]", FALSE)/INDIRECT("R[0]C[-3]", FALSE),4))</f>
        <v>0</v>
      </c>
      <c r="H9" s="3"/>
    </row>
    <row r="10" spans="1:8" ht="45" outlineLevel="2" x14ac:dyDescent="0.25">
      <c r="A10" s="14"/>
      <c r="B10" s="15" t="s">
        <v>192</v>
      </c>
      <c r="C10" s="16">
        <v>0</v>
      </c>
      <c r="D10" s="16">
        <v>0</v>
      </c>
      <c r="E10" s="16">
        <f ca="1">INDIRECT("R[0]C[-1]", FALSE)-INDIRECT("R[0]C[-2]", FALSE)</f>
        <v>0</v>
      </c>
      <c r="F10" s="16">
        <v>0</v>
      </c>
      <c r="G10" s="17">
        <f ca="1">IF(INDIRECT("R[0]C[-3]", FALSE)=0,0,ROUND(INDIRECT("R[0]C[-1]", FALSE)/INDIRECT("R[0]C[-3]", FALSE),4))</f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39</v>
      </c>
      <c r="C11" s="12">
        <v>11427000</v>
      </c>
      <c r="D11" s="12">
        <v>10454714.77</v>
      </c>
      <c r="E11" s="12">
        <f ca="1">INDIRECT("R[0]C[-1]", FALSE)-INDIRECT("R[0]C[-2]", FALSE)</f>
        <v>-972285.23000000045</v>
      </c>
      <c r="F11" s="12">
        <v>10454714.77</v>
      </c>
      <c r="G11" s="13">
        <f ca="1">IF(INDIRECT("R[0]C[-3]", FALSE)=0,0,ROUND(INDIRECT("R[0]C[-1]", FALSE)/INDIRECT("R[0]C[-3]", FALSE),4))</f>
        <v>1</v>
      </c>
      <c r="H11" s="3"/>
    </row>
    <row r="12" spans="1:8" ht="45" outlineLevel="2" x14ac:dyDescent="0.25">
      <c r="A12" s="14"/>
      <c r="B12" s="15" t="s">
        <v>142</v>
      </c>
      <c r="C12" s="16">
        <v>11427000</v>
      </c>
      <c r="D12" s="16">
        <v>10454714.77</v>
      </c>
      <c r="E12" s="16">
        <f ca="1">INDIRECT("R[0]C[-1]", FALSE)-INDIRECT("R[0]C[-2]", FALSE)</f>
        <v>-972285.23000000045</v>
      </c>
      <c r="F12" s="16">
        <v>10454714.77</v>
      </c>
      <c r="G12" s="17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55" t="s">
        <v>63</v>
      </c>
      <c r="B13" s="56"/>
      <c r="C13" s="18">
        <v>11427000</v>
      </c>
      <c r="D13" s="18">
        <v>10454714.77</v>
      </c>
      <c r="E13" s="19">
        <f ca="1">INDIRECT("R[0]C[-1]", FALSE)-INDIRECT("R[0]C[-2]", FALSE)</f>
        <v>-972285.23000000045</v>
      </c>
      <c r="F13" s="19">
        <v>10454714.77</v>
      </c>
      <c r="G13" s="20">
        <f ca="1">IF(INDIRECT("R[0]C[-3]", FALSE)=0,0,ROUND(INDIRECT("R[0]C[-1]", FALSE)/INDIRECT("R[0]C[-3]", FALSE),4))</f>
        <v>1</v>
      </c>
      <c r="H13" s="3"/>
    </row>
  </sheetData>
  <mergeCells count="9">
    <mergeCell ref="A13:B1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opLeftCell="A33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272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21</v>
      </c>
      <c r="C9" s="12">
        <v>1597450</v>
      </c>
      <c r="D9" s="12">
        <v>2183087.4300000002</v>
      </c>
      <c r="E9" s="12">
        <f t="shared" ref="E9:E45" ca="1" si="0">INDIRECT("R[0]C[-1]", FALSE)-INDIRECT("R[0]C[-2]", FALSE)</f>
        <v>585637.43000000017</v>
      </c>
      <c r="F9" s="12">
        <v>2183087.38</v>
      </c>
      <c r="G9" s="13">
        <f t="shared" ref="G9:G45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165</v>
      </c>
      <c r="C10" s="16">
        <v>779481</v>
      </c>
      <c r="D10" s="16">
        <v>0</v>
      </c>
      <c r="E10" s="16">
        <f t="shared" ca="1" si="0"/>
        <v>-779481</v>
      </c>
      <c r="F10" s="16">
        <v>0</v>
      </c>
      <c r="G10" s="17">
        <f t="shared" ca="1" si="1"/>
        <v>0</v>
      </c>
      <c r="H10" s="3"/>
    </row>
    <row r="11" spans="1:8" ht="45" outlineLevel="2" x14ac:dyDescent="0.25">
      <c r="A11" s="14"/>
      <c r="B11" s="15" t="s">
        <v>205</v>
      </c>
      <c r="C11" s="16">
        <v>817969</v>
      </c>
      <c r="D11" s="16">
        <v>0</v>
      </c>
      <c r="E11" s="16">
        <f t="shared" ca="1" si="0"/>
        <v>-817969</v>
      </c>
      <c r="F11" s="16">
        <v>0</v>
      </c>
      <c r="G11" s="17">
        <f t="shared" ca="1" si="1"/>
        <v>0</v>
      </c>
      <c r="H11" s="3"/>
    </row>
    <row r="12" spans="1:8" ht="45" outlineLevel="2" x14ac:dyDescent="0.25">
      <c r="A12" s="14"/>
      <c r="B12" s="15" t="s">
        <v>165</v>
      </c>
      <c r="C12" s="16">
        <v>0</v>
      </c>
      <c r="D12" s="16">
        <v>779481</v>
      </c>
      <c r="E12" s="16">
        <f t="shared" ca="1" si="0"/>
        <v>779481</v>
      </c>
      <c r="F12" s="16">
        <v>779481</v>
      </c>
      <c r="G12" s="17">
        <f t="shared" ca="1" si="1"/>
        <v>1</v>
      </c>
      <c r="H12" s="3"/>
    </row>
    <row r="13" spans="1:8" ht="45" outlineLevel="2" x14ac:dyDescent="0.25">
      <c r="A13" s="14"/>
      <c r="B13" s="15" t="s">
        <v>205</v>
      </c>
      <c r="C13" s="16">
        <v>0</v>
      </c>
      <c r="D13" s="16">
        <v>1403606.43</v>
      </c>
      <c r="E13" s="16">
        <f t="shared" ca="1" si="0"/>
        <v>1403606.43</v>
      </c>
      <c r="F13" s="16">
        <v>1403606.38</v>
      </c>
      <c r="G13" s="17">
        <f t="shared" ca="1" si="1"/>
        <v>1</v>
      </c>
      <c r="H13" s="3"/>
    </row>
    <row r="14" spans="1:8" outlineLevel="1" x14ac:dyDescent="0.25">
      <c r="A1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11" t="s">
        <v>23</v>
      </c>
      <c r="C14" s="12">
        <v>0</v>
      </c>
      <c r="D14" s="12">
        <v>2000000</v>
      </c>
      <c r="E14" s="12">
        <f t="shared" ca="1" si="0"/>
        <v>2000000</v>
      </c>
      <c r="F14" s="12">
        <v>2000000</v>
      </c>
      <c r="G14" s="13">
        <f t="shared" ca="1" si="1"/>
        <v>1</v>
      </c>
      <c r="H14" s="3"/>
    </row>
    <row r="15" spans="1:8" ht="45" outlineLevel="2" x14ac:dyDescent="0.25">
      <c r="A15" s="14"/>
      <c r="B15" s="15" t="s">
        <v>207</v>
      </c>
      <c r="C15" s="16">
        <v>0</v>
      </c>
      <c r="D15" s="16">
        <v>203000</v>
      </c>
      <c r="E15" s="16">
        <f t="shared" ca="1" si="0"/>
        <v>203000</v>
      </c>
      <c r="F15" s="16">
        <v>203000</v>
      </c>
      <c r="G15" s="17">
        <f t="shared" ca="1" si="1"/>
        <v>1</v>
      </c>
      <c r="H15" s="3"/>
    </row>
    <row r="16" spans="1:8" ht="45" outlineLevel="2" x14ac:dyDescent="0.25">
      <c r="A16" s="14"/>
      <c r="B16" s="15" t="s">
        <v>208</v>
      </c>
      <c r="C16" s="16">
        <v>0</v>
      </c>
      <c r="D16" s="16">
        <v>599000</v>
      </c>
      <c r="E16" s="16">
        <f t="shared" ca="1" si="0"/>
        <v>599000</v>
      </c>
      <c r="F16" s="16">
        <v>599000</v>
      </c>
      <c r="G16" s="17">
        <f t="shared" ca="1" si="1"/>
        <v>1</v>
      </c>
      <c r="H16" s="3"/>
    </row>
    <row r="17" spans="1:8" ht="45" outlineLevel="2" x14ac:dyDescent="0.25">
      <c r="A17" s="14"/>
      <c r="B17" s="15" t="s">
        <v>123</v>
      </c>
      <c r="C17" s="16">
        <v>0</v>
      </c>
      <c r="D17" s="16">
        <v>599000</v>
      </c>
      <c r="E17" s="16">
        <f t="shared" ca="1" si="0"/>
        <v>599000</v>
      </c>
      <c r="F17" s="16">
        <v>599000</v>
      </c>
      <c r="G17" s="17">
        <f t="shared" ca="1" si="1"/>
        <v>1</v>
      </c>
      <c r="H17" s="3"/>
    </row>
    <row r="18" spans="1:8" ht="45" outlineLevel="2" x14ac:dyDescent="0.25">
      <c r="A18" s="14"/>
      <c r="B18" s="15" t="s">
        <v>188</v>
      </c>
      <c r="C18" s="16">
        <v>0</v>
      </c>
      <c r="D18" s="16">
        <v>599000</v>
      </c>
      <c r="E18" s="16">
        <f t="shared" ca="1" si="0"/>
        <v>599000</v>
      </c>
      <c r="F18" s="16">
        <v>599000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9" s="11" t="s">
        <v>25</v>
      </c>
      <c r="C19" s="12">
        <v>1245000</v>
      </c>
      <c r="D19" s="12">
        <v>1845000</v>
      </c>
      <c r="E19" s="12">
        <f t="shared" ca="1" si="0"/>
        <v>600000</v>
      </c>
      <c r="F19" s="12">
        <v>1845000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126</v>
      </c>
      <c r="C20" s="16">
        <v>622500</v>
      </c>
      <c r="D20" s="16">
        <v>0</v>
      </c>
      <c r="E20" s="16">
        <f t="shared" ca="1" si="0"/>
        <v>-622500</v>
      </c>
      <c r="F20" s="16">
        <v>0</v>
      </c>
      <c r="G20" s="17">
        <f t="shared" ca="1" si="1"/>
        <v>0</v>
      </c>
      <c r="H20" s="3"/>
    </row>
    <row r="21" spans="1:8" ht="45" outlineLevel="2" x14ac:dyDescent="0.25">
      <c r="A21" s="14"/>
      <c r="B21" s="15" t="s">
        <v>124</v>
      </c>
      <c r="C21" s="16">
        <v>622500</v>
      </c>
      <c r="D21" s="16">
        <v>0</v>
      </c>
      <c r="E21" s="16">
        <f t="shared" ca="1" si="0"/>
        <v>-622500</v>
      </c>
      <c r="F21" s="16">
        <v>0</v>
      </c>
      <c r="G21" s="17">
        <f t="shared" ca="1" si="1"/>
        <v>0</v>
      </c>
      <c r="H21" s="3"/>
    </row>
    <row r="22" spans="1:8" ht="45" outlineLevel="2" x14ac:dyDescent="0.25">
      <c r="A22" s="14"/>
      <c r="B22" s="15" t="s">
        <v>126</v>
      </c>
      <c r="C22" s="16">
        <v>0</v>
      </c>
      <c r="D22" s="16">
        <v>622500</v>
      </c>
      <c r="E22" s="16">
        <f t="shared" ca="1" si="0"/>
        <v>622500</v>
      </c>
      <c r="F22" s="16">
        <v>622500</v>
      </c>
      <c r="G22" s="17">
        <f t="shared" ca="1" si="1"/>
        <v>1</v>
      </c>
      <c r="H22" s="3"/>
    </row>
    <row r="23" spans="1:8" ht="45" outlineLevel="2" x14ac:dyDescent="0.25">
      <c r="A23" s="14"/>
      <c r="B23" s="15" t="s">
        <v>124</v>
      </c>
      <c r="C23" s="16">
        <v>0</v>
      </c>
      <c r="D23" s="16">
        <v>622500</v>
      </c>
      <c r="E23" s="16">
        <f t="shared" ca="1" si="0"/>
        <v>622500</v>
      </c>
      <c r="F23" s="16">
        <v>622500</v>
      </c>
      <c r="G23" s="17">
        <f t="shared" ca="1" si="1"/>
        <v>1</v>
      </c>
      <c r="H23" s="3"/>
    </row>
    <row r="24" spans="1:8" ht="45" outlineLevel="2" x14ac:dyDescent="0.25">
      <c r="A24" s="14"/>
      <c r="B24" s="15" t="s">
        <v>189</v>
      </c>
      <c r="C24" s="16">
        <v>0</v>
      </c>
      <c r="D24" s="16">
        <v>600000</v>
      </c>
      <c r="E24" s="16">
        <f t="shared" ca="1" si="0"/>
        <v>600000</v>
      </c>
      <c r="F24" s="16">
        <v>600000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5" s="11" t="s">
        <v>29</v>
      </c>
      <c r="C25" s="12">
        <v>0</v>
      </c>
      <c r="D25" s="12">
        <v>775000</v>
      </c>
      <c r="E25" s="12">
        <f t="shared" ca="1" si="0"/>
        <v>775000</v>
      </c>
      <c r="F25" s="12">
        <v>775000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167</v>
      </c>
      <c r="C26" s="16">
        <v>0</v>
      </c>
      <c r="D26" s="16">
        <v>775000</v>
      </c>
      <c r="E26" s="16">
        <f t="shared" ca="1" si="0"/>
        <v>775000</v>
      </c>
      <c r="F26" s="16">
        <v>775000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7" s="11" t="s">
        <v>67</v>
      </c>
      <c r="C27" s="12">
        <v>503250</v>
      </c>
      <c r="D27" s="12">
        <v>503250</v>
      </c>
      <c r="E27" s="12">
        <f t="shared" ca="1" si="0"/>
        <v>0</v>
      </c>
      <c r="F27" s="12">
        <v>503250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213</v>
      </c>
      <c r="C28" s="16">
        <v>503250</v>
      </c>
      <c r="D28" s="16">
        <v>503250</v>
      </c>
      <c r="E28" s="16">
        <f t="shared" ca="1" si="0"/>
        <v>0</v>
      </c>
      <c r="F28" s="16">
        <v>503250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9" s="11" t="s">
        <v>39</v>
      </c>
      <c r="C29" s="12">
        <v>631000</v>
      </c>
      <c r="D29" s="12">
        <v>1256700</v>
      </c>
      <c r="E29" s="12">
        <f t="shared" ca="1" si="0"/>
        <v>625700</v>
      </c>
      <c r="F29" s="12">
        <v>1256700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264</v>
      </c>
      <c r="C30" s="16">
        <v>0</v>
      </c>
      <c r="D30" s="16">
        <v>0</v>
      </c>
      <c r="E30" s="16">
        <f t="shared" ca="1" si="0"/>
        <v>0</v>
      </c>
      <c r="F30" s="16">
        <v>0</v>
      </c>
      <c r="G30" s="17">
        <f t="shared" ca="1" si="1"/>
        <v>0</v>
      </c>
      <c r="H30" s="3"/>
    </row>
    <row r="31" spans="1:8" ht="45" outlineLevel="2" x14ac:dyDescent="0.25">
      <c r="A31" s="14"/>
      <c r="B31" s="15" t="s">
        <v>142</v>
      </c>
      <c r="C31" s="16">
        <v>0</v>
      </c>
      <c r="D31" s="16">
        <v>0</v>
      </c>
      <c r="E31" s="16">
        <f t="shared" ca="1" si="0"/>
        <v>0</v>
      </c>
      <c r="F31" s="16">
        <v>0</v>
      </c>
      <c r="G31" s="17">
        <f t="shared" ca="1" si="1"/>
        <v>0</v>
      </c>
      <c r="H31" s="3"/>
    </row>
    <row r="32" spans="1:8" ht="30" outlineLevel="2" x14ac:dyDescent="0.25">
      <c r="A32" s="14"/>
      <c r="B32" s="15" t="s">
        <v>219</v>
      </c>
      <c r="C32" s="16">
        <v>0</v>
      </c>
      <c r="D32" s="16">
        <v>0</v>
      </c>
      <c r="E32" s="16">
        <f t="shared" ca="1" si="0"/>
        <v>0</v>
      </c>
      <c r="F32" s="16">
        <v>0</v>
      </c>
      <c r="G32" s="17">
        <f t="shared" ca="1" si="1"/>
        <v>0</v>
      </c>
      <c r="H32" s="3"/>
    </row>
    <row r="33" spans="1:8" ht="45" outlineLevel="2" x14ac:dyDescent="0.25">
      <c r="A33" s="14"/>
      <c r="B33" s="15" t="s">
        <v>221</v>
      </c>
      <c r="C33" s="16">
        <v>0</v>
      </c>
      <c r="D33" s="16">
        <v>0</v>
      </c>
      <c r="E33" s="16">
        <f t="shared" ca="1" si="0"/>
        <v>0</v>
      </c>
      <c r="F33" s="16">
        <v>0</v>
      </c>
      <c r="G33" s="17">
        <f t="shared" ca="1" si="1"/>
        <v>0</v>
      </c>
      <c r="H33" s="3"/>
    </row>
    <row r="34" spans="1:8" ht="45" outlineLevel="2" x14ac:dyDescent="0.25">
      <c r="A34" s="14"/>
      <c r="B34" s="15" t="s">
        <v>223</v>
      </c>
      <c r="C34" s="16">
        <v>0</v>
      </c>
      <c r="D34" s="16">
        <v>0</v>
      </c>
      <c r="E34" s="16">
        <f t="shared" ca="1" si="0"/>
        <v>0</v>
      </c>
      <c r="F34" s="16">
        <v>0</v>
      </c>
      <c r="G34" s="17">
        <f t="shared" ca="1" si="1"/>
        <v>0</v>
      </c>
      <c r="H34" s="3"/>
    </row>
    <row r="35" spans="1:8" ht="45" outlineLevel="2" x14ac:dyDescent="0.25">
      <c r="A35" s="14"/>
      <c r="B35" s="15" t="s">
        <v>273</v>
      </c>
      <c r="C35" s="16">
        <v>631000</v>
      </c>
      <c r="D35" s="16">
        <v>0</v>
      </c>
      <c r="E35" s="16">
        <f t="shared" ca="1" si="0"/>
        <v>-631000</v>
      </c>
      <c r="F35" s="16">
        <v>0</v>
      </c>
      <c r="G35" s="17">
        <f t="shared" ca="1" si="1"/>
        <v>0</v>
      </c>
      <c r="H35" s="3"/>
    </row>
    <row r="36" spans="1:8" ht="45" outlineLevel="2" x14ac:dyDescent="0.25">
      <c r="A36" s="14"/>
      <c r="B36" s="15" t="s">
        <v>194</v>
      </c>
      <c r="C36" s="16">
        <v>0</v>
      </c>
      <c r="D36" s="16">
        <v>0</v>
      </c>
      <c r="E36" s="16">
        <f t="shared" ca="1" si="0"/>
        <v>0</v>
      </c>
      <c r="F36" s="16">
        <v>0</v>
      </c>
      <c r="G36" s="17">
        <f t="shared" ca="1" si="1"/>
        <v>0</v>
      </c>
      <c r="H36" s="3"/>
    </row>
    <row r="37" spans="1:8" ht="45" outlineLevel="2" x14ac:dyDescent="0.25">
      <c r="A37" s="14"/>
      <c r="B37" s="15" t="s">
        <v>274</v>
      </c>
      <c r="C37" s="16">
        <v>0</v>
      </c>
      <c r="D37" s="16">
        <v>88000</v>
      </c>
      <c r="E37" s="16">
        <f t="shared" ca="1" si="0"/>
        <v>88000</v>
      </c>
      <c r="F37" s="16">
        <v>88000</v>
      </c>
      <c r="G37" s="17">
        <f t="shared" ca="1" si="1"/>
        <v>1</v>
      </c>
      <c r="H37" s="3"/>
    </row>
    <row r="38" spans="1:8" ht="45" outlineLevel="2" x14ac:dyDescent="0.25">
      <c r="A38" s="14"/>
      <c r="B38" s="15" t="s">
        <v>221</v>
      </c>
      <c r="C38" s="16">
        <v>0</v>
      </c>
      <c r="D38" s="16">
        <v>176000</v>
      </c>
      <c r="E38" s="16">
        <f t="shared" ca="1" si="0"/>
        <v>176000</v>
      </c>
      <c r="F38" s="16">
        <v>176000</v>
      </c>
      <c r="G38" s="17">
        <f t="shared" ca="1" si="1"/>
        <v>1</v>
      </c>
      <c r="H38" s="3"/>
    </row>
    <row r="39" spans="1:8" ht="45" outlineLevel="2" x14ac:dyDescent="0.25">
      <c r="A39" s="14"/>
      <c r="B39" s="15" t="s">
        <v>273</v>
      </c>
      <c r="C39" s="16">
        <v>0</v>
      </c>
      <c r="D39" s="16">
        <v>728000</v>
      </c>
      <c r="E39" s="16">
        <f t="shared" ca="1" si="0"/>
        <v>728000</v>
      </c>
      <c r="F39" s="16">
        <v>728000</v>
      </c>
      <c r="G39" s="17">
        <f t="shared" ca="1" si="1"/>
        <v>1</v>
      </c>
      <c r="H39" s="3"/>
    </row>
    <row r="40" spans="1:8" ht="45" outlineLevel="2" x14ac:dyDescent="0.25">
      <c r="A40" s="14"/>
      <c r="B40" s="15" t="s">
        <v>194</v>
      </c>
      <c r="C40" s="16">
        <v>0</v>
      </c>
      <c r="D40" s="16">
        <v>264700</v>
      </c>
      <c r="E40" s="16">
        <f t="shared" ca="1" si="0"/>
        <v>264700</v>
      </c>
      <c r="F40" s="16">
        <v>264700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41" s="11" t="s">
        <v>49</v>
      </c>
      <c r="C41" s="12">
        <v>0</v>
      </c>
      <c r="D41" s="12">
        <v>0</v>
      </c>
      <c r="E41" s="12">
        <f t="shared" ca="1" si="0"/>
        <v>0</v>
      </c>
      <c r="F41" s="12">
        <v>0</v>
      </c>
      <c r="G41" s="13">
        <f t="shared" ca="1" si="1"/>
        <v>0</v>
      </c>
      <c r="H41" s="3"/>
    </row>
    <row r="42" spans="1:8" ht="30" outlineLevel="2" x14ac:dyDescent="0.25">
      <c r="A42" s="14"/>
      <c r="B42" s="15" t="s">
        <v>50</v>
      </c>
      <c r="C42" s="16">
        <v>0</v>
      </c>
      <c r="D42" s="16">
        <v>0</v>
      </c>
      <c r="E42" s="16">
        <f t="shared" ca="1" si="0"/>
        <v>0</v>
      </c>
      <c r="F42" s="16">
        <v>0</v>
      </c>
      <c r="G42" s="17">
        <f t="shared" ca="1" si="1"/>
        <v>0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3" s="11" t="s">
        <v>59</v>
      </c>
      <c r="C43" s="12">
        <v>0</v>
      </c>
      <c r="D43" s="12">
        <v>0</v>
      </c>
      <c r="E43" s="12">
        <f t="shared" ca="1" si="0"/>
        <v>0</v>
      </c>
      <c r="F43" s="12">
        <v>0</v>
      </c>
      <c r="G43" s="13">
        <f t="shared" ca="1" si="1"/>
        <v>0</v>
      </c>
      <c r="H43" s="3"/>
    </row>
    <row r="44" spans="1:8" ht="45" outlineLevel="2" x14ac:dyDescent="0.25">
      <c r="A44" s="14"/>
      <c r="B44" s="15" t="s">
        <v>197</v>
      </c>
      <c r="C44" s="16">
        <v>0</v>
      </c>
      <c r="D44" s="16">
        <v>0</v>
      </c>
      <c r="E44" s="16">
        <f t="shared" ca="1" si="0"/>
        <v>0</v>
      </c>
      <c r="F44" s="16">
        <v>0</v>
      </c>
      <c r="G44" s="17">
        <f t="shared" ca="1" si="1"/>
        <v>0</v>
      </c>
      <c r="H44" s="3"/>
    </row>
    <row r="45" spans="1:8" ht="15" customHeight="1" x14ac:dyDescent="0.25">
      <c r="A45" s="55" t="s">
        <v>63</v>
      </c>
      <c r="B45" s="56"/>
      <c r="C45" s="18">
        <v>3976700</v>
      </c>
      <c r="D45" s="18">
        <v>8563037.4299999997</v>
      </c>
      <c r="E45" s="19">
        <f t="shared" ca="1" si="0"/>
        <v>4586337.43</v>
      </c>
      <c r="F45" s="19">
        <v>8563037.3800000008</v>
      </c>
      <c r="G45" s="20">
        <f t="shared" ca="1" si="1"/>
        <v>1</v>
      </c>
      <c r="H45" s="3"/>
    </row>
  </sheetData>
  <mergeCells count="9">
    <mergeCell ref="A45:B4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275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27</v>
      </c>
      <c r="C9" s="12">
        <v>3500000</v>
      </c>
      <c r="D9" s="12">
        <v>3499969.86</v>
      </c>
      <c r="E9" s="12">
        <f t="shared" ref="E9:E15" ca="1" si="0">INDIRECT("R[0]C[-1]", FALSE)-INDIRECT("R[0]C[-2]", FALSE)</f>
        <v>-30.140000000130385</v>
      </c>
      <c r="F9" s="12">
        <v>3348920.33</v>
      </c>
      <c r="G9" s="13">
        <f t="shared" ref="G9:G15" ca="1" si="1">IF(INDIRECT("R[0]C[-3]", FALSE)=0,0,ROUND(INDIRECT("R[0]C[-1]", FALSE)/INDIRECT("R[0]C[-3]", FALSE),4))</f>
        <v>0.95679999999999998</v>
      </c>
      <c r="H9" s="3"/>
    </row>
    <row r="10" spans="1:8" ht="45" outlineLevel="2" x14ac:dyDescent="0.25">
      <c r="A10" s="14"/>
      <c r="B10" s="15" t="s">
        <v>202</v>
      </c>
      <c r="C10" s="16">
        <v>3500000</v>
      </c>
      <c r="D10" s="16">
        <v>3499969.86</v>
      </c>
      <c r="E10" s="16">
        <f t="shared" ca="1" si="0"/>
        <v>-30.140000000130385</v>
      </c>
      <c r="F10" s="16">
        <v>3348920.33</v>
      </c>
      <c r="G10" s="17">
        <f t="shared" ca="1" si="1"/>
        <v>0.95679999999999998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49</v>
      </c>
      <c r="C11" s="12">
        <v>2000000</v>
      </c>
      <c r="D11" s="12">
        <v>1671401.24</v>
      </c>
      <c r="E11" s="12">
        <f t="shared" ca="1" si="0"/>
        <v>-328598.76</v>
      </c>
      <c r="F11" s="12">
        <v>1671401.24</v>
      </c>
      <c r="G11" s="13">
        <f t="shared" ca="1" si="1"/>
        <v>1</v>
      </c>
      <c r="H11" s="3"/>
    </row>
    <row r="12" spans="1:8" ht="30" outlineLevel="2" x14ac:dyDescent="0.25">
      <c r="A12" s="14"/>
      <c r="B12" s="15" t="s">
        <v>50</v>
      </c>
      <c r="C12" s="16">
        <v>2000000</v>
      </c>
      <c r="D12" s="16">
        <v>1671401.24</v>
      </c>
      <c r="E12" s="16">
        <f t="shared" ca="1" si="0"/>
        <v>-328598.76</v>
      </c>
      <c r="F12" s="16">
        <v>1671401.24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51</v>
      </c>
      <c r="C13" s="12">
        <v>9169000</v>
      </c>
      <c r="D13" s="12">
        <v>9055520.4800000004</v>
      </c>
      <c r="E13" s="12">
        <f t="shared" ca="1" si="0"/>
        <v>-113479.51999999955</v>
      </c>
      <c r="F13" s="12">
        <v>9055520.4800000004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183</v>
      </c>
      <c r="C14" s="16">
        <v>9169000</v>
      </c>
      <c r="D14" s="16">
        <v>9055520.4800000004</v>
      </c>
      <c r="E14" s="16">
        <f t="shared" ca="1" si="0"/>
        <v>-113479.51999999955</v>
      </c>
      <c r="F14" s="16">
        <v>9055520.4800000004</v>
      </c>
      <c r="G14" s="17">
        <f t="shared" ca="1" si="1"/>
        <v>1</v>
      </c>
      <c r="H14" s="3"/>
    </row>
    <row r="15" spans="1:8" ht="15" customHeight="1" x14ac:dyDescent="0.25">
      <c r="A15" s="55" t="s">
        <v>63</v>
      </c>
      <c r="B15" s="56"/>
      <c r="C15" s="18">
        <v>14669000</v>
      </c>
      <c r="D15" s="18">
        <v>14226891.58</v>
      </c>
      <c r="E15" s="19">
        <f t="shared" ca="1" si="0"/>
        <v>-442108.41999999993</v>
      </c>
      <c r="F15" s="19">
        <v>14075842.050000001</v>
      </c>
      <c r="G15" s="20">
        <f t="shared" ca="1" si="1"/>
        <v>0.98939999999999995</v>
      </c>
      <c r="H15" s="3"/>
    </row>
  </sheetData>
  <mergeCells count="9">
    <mergeCell ref="A15:B1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36" zoomScaleNormal="100" zoomScaleSheetLayoutView="100" workbookViewId="0">
      <selection activeCell="B13" sqref="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9" t="s">
        <v>276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19</v>
      </c>
      <c r="C9" s="12">
        <v>900000</v>
      </c>
      <c r="D9" s="12">
        <v>900000</v>
      </c>
      <c r="E9" s="12">
        <f t="shared" ref="E9:E50" ca="1" si="0">INDIRECT("R[0]C[-1]", FALSE)-INDIRECT("R[0]C[-2]", FALSE)</f>
        <v>0</v>
      </c>
      <c r="F9" s="12">
        <v>900000</v>
      </c>
      <c r="G9" s="13">
        <f t="shared" ref="G9:G5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199</v>
      </c>
      <c r="C10" s="16">
        <v>0</v>
      </c>
      <c r="D10" s="16">
        <v>890000</v>
      </c>
      <c r="E10" s="16">
        <f t="shared" ca="1" si="0"/>
        <v>890000</v>
      </c>
      <c r="F10" s="16">
        <v>890000</v>
      </c>
      <c r="G10" s="17">
        <f t="shared" ca="1" si="1"/>
        <v>1</v>
      </c>
      <c r="H10" s="3"/>
    </row>
    <row r="11" spans="1:8" ht="45" outlineLevel="2" x14ac:dyDescent="0.25">
      <c r="A11" s="14"/>
      <c r="B11" s="15" t="s">
        <v>187</v>
      </c>
      <c r="C11" s="16">
        <v>0</v>
      </c>
      <c r="D11" s="16">
        <v>0</v>
      </c>
      <c r="E11" s="16">
        <f t="shared" ca="1" si="0"/>
        <v>0</v>
      </c>
      <c r="F11" s="16">
        <v>0</v>
      </c>
      <c r="G11" s="17">
        <f t="shared" ca="1" si="1"/>
        <v>0</v>
      </c>
      <c r="H11" s="3"/>
    </row>
    <row r="12" spans="1:8" ht="45" outlineLevel="2" x14ac:dyDescent="0.25">
      <c r="A12" s="14"/>
      <c r="B12" s="15" t="s">
        <v>199</v>
      </c>
      <c r="C12" s="16">
        <v>0</v>
      </c>
      <c r="D12" s="16">
        <v>10000</v>
      </c>
      <c r="E12" s="16">
        <f t="shared" ca="1" si="0"/>
        <v>10000</v>
      </c>
      <c r="F12" s="16">
        <v>10000</v>
      </c>
      <c r="G12" s="17">
        <f t="shared" ca="1" si="1"/>
        <v>1</v>
      </c>
      <c r="H12" s="3"/>
    </row>
    <row r="13" spans="1:8" ht="45" outlineLevel="2" x14ac:dyDescent="0.25">
      <c r="A13" s="14"/>
      <c r="B13" s="15" t="s">
        <v>187</v>
      </c>
      <c r="C13" s="16">
        <v>900000</v>
      </c>
      <c r="D13" s="16">
        <v>0</v>
      </c>
      <c r="E13" s="16">
        <f t="shared" ca="1" si="0"/>
        <v>-900000</v>
      </c>
      <c r="F13" s="16">
        <v>0</v>
      </c>
      <c r="G13" s="17">
        <f t="shared" ca="1" si="1"/>
        <v>0</v>
      </c>
      <c r="H13" s="3"/>
    </row>
    <row r="14" spans="1:8" outlineLevel="1" x14ac:dyDescent="0.25">
      <c r="A1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11" t="s">
        <v>21</v>
      </c>
      <c r="C14" s="12">
        <v>0</v>
      </c>
      <c r="D14" s="12">
        <v>225052</v>
      </c>
      <c r="E14" s="12">
        <f t="shared" ca="1" si="0"/>
        <v>225052</v>
      </c>
      <c r="F14" s="12">
        <v>225052</v>
      </c>
      <c r="G14" s="13">
        <f t="shared" ca="1" si="1"/>
        <v>1</v>
      </c>
      <c r="H14" s="3"/>
    </row>
    <row r="15" spans="1:8" ht="45" outlineLevel="2" x14ac:dyDescent="0.25">
      <c r="A15" s="14"/>
      <c r="B15" s="15" t="s">
        <v>164</v>
      </c>
      <c r="C15" s="16">
        <v>0</v>
      </c>
      <c r="D15" s="16">
        <v>225052</v>
      </c>
      <c r="E15" s="16">
        <f t="shared" ca="1" si="0"/>
        <v>225052</v>
      </c>
      <c r="F15" s="16">
        <v>225052</v>
      </c>
      <c r="G15" s="17">
        <f t="shared" ca="1" si="1"/>
        <v>1</v>
      </c>
      <c r="H15" s="3"/>
    </row>
    <row r="16" spans="1:8" outlineLevel="1" x14ac:dyDescent="0.25">
      <c r="A1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11" t="s">
        <v>23</v>
      </c>
      <c r="C16" s="12">
        <v>0</v>
      </c>
      <c r="D16" s="12">
        <v>0</v>
      </c>
      <c r="E16" s="12">
        <f t="shared" ca="1" si="0"/>
        <v>0</v>
      </c>
      <c r="F16" s="12">
        <v>0</v>
      </c>
      <c r="G16" s="13">
        <f t="shared" ca="1" si="1"/>
        <v>0</v>
      </c>
      <c r="H16" s="3"/>
    </row>
    <row r="17" spans="1:8" ht="45" outlineLevel="2" x14ac:dyDescent="0.25">
      <c r="A17" s="14"/>
      <c r="B17" s="15" t="s">
        <v>188</v>
      </c>
      <c r="C17" s="16">
        <v>0</v>
      </c>
      <c r="D17" s="16">
        <v>0</v>
      </c>
      <c r="E17" s="16">
        <f t="shared" ca="1" si="0"/>
        <v>0</v>
      </c>
      <c r="F17" s="16">
        <v>0</v>
      </c>
      <c r="G17" s="17">
        <f t="shared" ca="1" si="1"/>
        <v>0</v>
      </c>
      <c r="H17" s="3"/>
    </row>
    <row r="18" spans="1:8" outlineLevel="1" x14ac:dyDescent="0.25">
      <c r="A1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8" s="11" t="s">
        <v>31</v>
      </c>
      <c r="C18" s="12">
        <v>1400000</v>
      </c>
      <c r="D18" s="12">
        <v>1400000</v>
      </c>
      <c r="E18" s="12">
        <f t="shared" ca="1" si="0"/>
        <v>0</v>
      </c>
      <c r="F18" s="12">
        <v>1400000</v>
      </c>
      <c r="G18" s="13">
        <f t="shared" ca="1" si="1"/>
        <v>1</v>
      </c>
      <c r="H18" s="3"/>
    </row>
    <row r="19" spans="1:8" ht="45" outlineLevel="2" x14ac:dyDescent="0.25">
      <c r="A19" s="14"/>
      <c r="B19" s="15" t="s">
        <v>192</v>
      </c>
      <c r="C19" s="16">
        <v>1400000</v>
      </c>
      <c r="D19" s="16">
        <v>1400000</v>
      </c>
      <c r="E19" s="16">
        <f t="shared" ca="1" si="0"/>
        <v>0</v>
      </c>
      <c r="F19" s="16">
        <v>1400000</v>
      </c>
      <c r="G19" s="17">
        <f t="shared" ca="1" si="1"/>
        <v>1</v>
      </c>
      <c r="H19" s="3"/>
    </row>
    <row r="20" spans="1:8" outlineLevel="1" x14ac:dyDescent="0.25">
      <c r="A2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11" t="s">
        <v>33</v>
      </c>
      <c r="C20" s="12">
        <v>1400000</v>
      </c>
      <c r="D20" s="12">
        <v>1400000</v>
      </c>
      <c r="E20" s="12">
        <f t="shared" ca="1" si="0"/>
        <v>0</v>
      </c>
      <c r="F20" s="12">
        <v>1400000</v>
      </c>
      <c r="G20" s="13">
        <f t="shared" ca="1" si="1"/>
        <v>1</v>
      </c>
      <c r="H20" s="3"/>
    </row>
    <row r="21" spans="1:8" ht="45" outlineLevel="2" x14ac:dyDescent="0.25">
      <c r="A21" s="14"/>
      <c r="B21" s="15" t="s">
        <v>132</v>
      </c>
      <c r="C21" s="16">
        <v>1400000</v>
      </c>
      <c r="D21" s="16">
        <v>1400000</v>
      </c>
      <c r="E21" s="16">
        <f t="shared" ca="1" si="0"/>
        <v>0</v>
      </c>
      <c r="F21" s="16">
        <v>1400000</v>
      </c>
      <c r="G21" s="17">
        <f t="shared" ca="1" si="1"/>
        <v>1</v>
      </c>
      <c r="H21" s="3"/>
    </row>
    <row r="22" spans="1:8" outlineLevel="1" x14ac:dyDescent="0.25">
      <c r="A2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11" t="s">
        <v>35</v>
      </c>
      <c r="C22" s="12">
        <v>350000</v>
      </c>
      <c r="D22" s="12">
        <v>350000</v>
      </c>
      <c r="E22" s="12">
        <f t="shared" ca="1" si="0"/>
        <v>0</v>
      </c>
      <c r="F22" s="12">
        <v>350000</v>
      </c>
      <c r="G22" s="13">
        <f t="shared" ca="1" si="1"/>
        <v>1</v>
      </c>
      <c r="H22" s="3"/>
    </row>
    <row r="23" spans="1:8" ht="45" outlineLevel="2" x14ac:dyDescent="0.25">
      <c r="A23" s="14"/>
      <c r="B23" s="15" t="s">
        <v>138</v>
      </c>
      <c r="C23" s="16">
        <v>350000</v>
      </c>
      <c r="D23" s="16">
        <v>350000</v>
      </c>
      <c r="E23" s="16">
        <f t="shared" ca="1" si="0"/>
        <v>0</v>
      </c>
      <c r="F23" s="16">
        <v>350000</v>
      </c>
      <c r="G23" s="17">
        <f t="shared" ca="1" si="1"/>
        <v>1</v>
      </c>
      <c r="H23" s="3"/>
    </row>
    <row r="24" spans="1:8" outlineLevel="1" x14ac:dyDescent="0.25">
      <c r="A2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4" s="11" t="s">
        <v>37</v>
      </c>
      <c r="C24" s="12">
        <v>2631900</v>
      </c>
      <c r="D24" s="12">
        <v>2618740</v>
      </c>
      <c r="E24" s="12">
        <f t="shared" ca="1" si="0"/>
        <v>-13160</v>
      </c>
      <c r="F24" s="12">
        <v>2618739.89</v>
      </c>
      <c r="G24" s="13">
        <f t="shared" ca="1" si="1"/>
        <v>1</v>
      </c>
      <c r="H24" s="3"/>
    </row>
    <row r="25" spans="1:8" ht="45" outlineLevel="2" x14ac:dyDescent="0.25">
      <c r="A25" s="14"/>
      <c r="B25" s="15" t="s">
        <v>218</v>
      </c>
      <c r="C25" s="16">
        <v>2631900</v>
      </c>
      <c r="D25" s="16">
        <v>2618740</v>
      </c>
      <c r="E25" s="16">
        <f t="shared" ca="1" si="0"/>
        <v>-13160</v>
      </c>
      <c r="F25" s="16">
        <v>2618739.89</v>
      </c>
      <c r="G25" s="17">
        <f t="shared" ca="1" si="1"/>
        <v>1</v>
      </c>
      <c r="H25" s="3"/>
    </row>
    <row r="26" spans="1:8" outlineLevel="1" x14ac:dyDescent="0.25">
      <c r="A2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6" s="11" t="s">
        <v>89</v>
      </c>
      <c r="C26" s="12">
        <v>2800000</v>
      </c>
      <c r="D26" s="12">
        <v>2456341</v>
      </c>
      <c r="E26" s="12">
        <f t="shared" ca="1" si="0"/>
        <v>-343659</v>
      </c>
      <c r="F26" s="12">
        <v>2456341</v>
      </c>
      <c r="G26" s="13">
        <f t="shared" ca="1" si="1"/>
        <v>1</v>
      </c>
      <c r="H26" s="3"/>
    </row>
    <row r="27" spans="1:8" ht="45" outlineLevel="2" x14ac:dyDescent="0.25">
      <c r="A27" s="14"/>
      <c r="B27" s="15" t="s">
        <v>225</v>
      </c>
      <c r="C27" s="16">
        <v>2800000</v>
      </c>
      <c r="D27" s="16">
        <v>2456341</v>
      </c>
      <c r="E27" s="16">
        <f t="shared" ca="1" si="0"/>
        <v>-343659</v>
      </c>
      <c r="F27" s="16">
        <v>2456341</v>
      </c>
      <c r="G27" s="17">
        <f t="shared" ca="1" si="1"/>
        <v>1</v>
      </c>
      <c r="H27" s="3"/>
    </row>
    <row r="28" spans="1:8" outlineLevel="1" x14ac:dyDescent="0.25">
      <c r="A2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8" s="11" t="s">
        <v>69</v>
      </c>
      <c r="C28" s="12">
        <v>839000</v>
      </c>
      <c r="D28" s="12">
        <v>839000</v>
      </c>
      <c r="E28" s="12">
        <f t="shared" ca="1" si="0"/>
        <v>0</v>
      </c>
      <c r="F28" s="12">
        <v>839000</v>
      </c>
      <c r="G28" s="13">
        <f t="shared" ca="1" si="1"/>
        <v>1</v>
      </c>
      <c r="H28" s="3"/>
    </row>
    <row r="29" spans="1:8" ht="45" outlineLevel="2" x14ac:dyDescent="0.25">
      <c r="A29" s="14"/>
      <c r="B29" s="15" t="s">
        <v>196</v>
      </c>
      <c r="C29" s="16">
        <v>0</v>
      </c>
      <c r="D29" s="16">
        <v>270000</v>
      </c>
      <c r="E29" s="16">
        <f t="shared" ca="1" si="0"/>
        <v>270000</v>
      </c>
      <c r="F29" s="16">
        <v>270000</v>
      </c>
      <c r="G29" s="17">
        <f t="shared" ca="1" si="1"/>
        <v>1</v>
      </c>
      <c r="H29" s="3"/>
    </row>
    <row r="30" spans="1:8" ht="45" outlineLevel="2" x14ac:dyDescent="0.25">
      <c r="A30" s="14"/>
      <c r="B30" s="15" t="s">
        <v>253</v>
      </c>
      <c r="C30" s="16">
        <v>0</v>
      </c>
      <c r="D30" s="16">
        <v>270000</v>
      </c>
      <c r="E30" s="16">
        <f t="shared" ca="1" si="0"/>
        <v>270000</v>
      </c>
      <c r="F30" s="16">
        <v>270000</v>
      </c>
      <c r="G30" s="17">
        <f t="shared" ca="1" si="1"/>
        <v>1</v>
      </c>
      <c r="H30" s="3"/>
    </row>
    <row r="31" spans="1:8" ht="45" outlineLevel="2" x14ac:dyDescent="0.25">
      <c r="A31" s="14"/>
      <c r="B31" s="15" t="s">
        <v>229</v>
      </c>
      <c r="C31" s="16">
        <v>0</v>
      </c>
      <c r="D31" s="16">
        <v>269000</v>
      </c>
      <c r="E31" s="16">
        <f t="shared" ca="1" si="0"/>
        <v>269000</v>
      </c>
      <c r="F31" s="16">
        <v>269000</v>
      </c>
      <c r="G31" s="17">
        <f t="shared" ca="1" si="1"/>
        <v>1</v>
      </c>
      <c r="H31" s="3"/>
    </row>
    <row r="32" spans="1:8" ht="45" outlineLevel="2" x14ac:dyDescent="0.25">
      <c r="A32" s="14"/>
      <c r="B32" s="15" t="s">
        <v>196</v>
      </c>
      <c r="C32" s="16">
        <v>280000</v>
      </c>
      <c r="D32" s="16">
        <v>0</v>
      </c>
      <c r="E32" s="16">
        <f t="shared" ca="1" si="0"/>
        <v>-280000</v>
      </c>
      <c r="F32" s="16">
        <v>0</v>
      </c>
      <c r="G32" s="17">
        <f t="shared" ca="1" si="1"/>
        <v>0</v>
      </c>
      <c r="H32" s="3"/>
    </row>
    <row r="33" spans="1:8" ht="45" outlineLevel="2" x14ac:dyDescent="0.25">
      <c r="A33" s="14"/>
      <c r="B33" s="15" t="s">
        <v>253</v>
      </c>
      <c r="C33" s="16">
        <v>280000</v>
      </c>
      <c r="D33" s="16">
        <v>0</v>
      </c>
      <c r="E33" s="16">
        <f t="shared" ca="1" si="0"/>
        <v>-280000</v>
      </c>
      <c r="F33" s="16">
        <v>0</v>
      </c>
      <c r="G33" s="17">
        <f t="shared" ca="1" si="1"/>
        <v>0</v>
      </c>
      <c r="H33" s="3"/>
    </row>
    <row r="34" spans="1:8" ht="45" outlineLevel="2" x14ac:dyDescent="0.25">
      <c r="A34" s="14"/>
      <c r="B34" s="15" t="s">
        <v>196</v>
      </c>
      <c r="C34" s="16">
        <v>0</v>
      </c>
      <c r="D34" s="16">
        <v>10000</v>
      </c>
      <c r="E34" s="16">
        <f t="shared" ca="1" si="0"/>
        <v>10000</v>
      </c>
      <c r="F34" s="16">
        <v>10000</v>
      </c>
      <c r="G34" s="17">
        <f t="shared" ca="1" si="1"/>
        <v>1</v>
      </c>
      <c r="H34" s="3"/>
    </row>
    <row r="35" spans="1:8" ht="45" outlineLevel="2" x14ac:dyDescent="0.25">
      <c r="A35" s="14"/>
      <c r="B35" s="15" t="s">
        <v>253</v>
      </c>
      <c r="C35" s="16">
        <v>0</v>
      </c>
      <c r="D35" s="16">
        <v>10000</v>
      </c>
      <c r="E35" s="16">
        <f t="shared" ca="1" si="0"/>
        <v>10000</v>
      </c>
      <c r="F35" s="16">
        <v>10000</v>
      </c>
      <c r="G35" s="17">
        <f t="shared" ca="1" si="1"/>
        <v>1</v>
      </c>
      <c r="H35" s="3"/>
    </row>
    <row r="36" spans="1:8" ht="45" outlineLevel="2" x14ac:dyDescent="0.25">
      <c r="A36" s="14"/>
      <c r="B36" s="15" t="s">
        <v>229</v>
      </c>
      <c r="C36" s="16">
        <v>279000</v>
      </c>
      <c r="D36" s="16">
        <v>10000</v>
      </c>
      <c r="E36" s="16">
        <f t="shared" ca="1" si="0"/>
        <v>-269000</v>
      </c>
      <c r="F36" s="16">
        <v>10000</v>
      </c>
      <c r="G36" s="17">
        <f t="shared" ca="1" si="1"/>
        <v>1</v>
      </c>
      <c r="H36" s="3"/>
    </row>
    <row r="37" spans="1:8" ht="45" outlineLevel="2" x14ac:dyDescent="0.25">
      <c r="A37" s="14"/>
      <c r="B37" s="15" t="s">
        <v>196</v>
      </c>
      <c r="C37" s="16">
        <v>0</v>
      </c>
      <c r="D37" s="16">
        <v>0</v>
      </c>
      <c r="E37" s="16">
        <f t="shared" ca="1" si="0"/>
        <v>0</v>
      </c>
      <c r="F37" s="16">
        <v>0</v>
      </c>
      <c r="G37" s="17">
        <f t="shared" ca="1" si="1"/>
        <v>0</v>
      </c>
      <c r="H37" s="3"/>
    </row>
    <row r="38" spans="1:8" ht="45" outlineLevel="2" x14ac:dyDescent="0.25">
      <c r="A38" s="14"/>
      <c r="B38" s="15" t="s">
        <v>253</v>
      </c>
      <c r="C38" s="16">
        <v>0</v>
      </c>
      <c r="D38" s="16">
        <v>0</v>
      </c>
      <c r="E38" s="16">
        <f t="shared" ca="1" si="0"/>
        <v>0</v>
      </c>
      <c r="F38" s="16">
        <v>0</v>
      </c>
      <c r="G38" s="17">
        <f t="shared" ca="1" si="1"/>
        <v>0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9" s="11" t="s">
        <v>47</v>
      </c>
      <c r="C39" s="12">
        <v>850000</v>
      </c>
      <c r="D39" s="12">
        <v>1193659</v>
      </c>
      <c r="E39" s="12">
        <f t="shared" ca="1" si="0"/>
        <v>343659</v>
      </c>
      <c r="F39" s="12">
        <v>1193659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149</v>
      </c>
      <c r="C40" s="16">
        <v>850000</v>
      </c>
      <c r="D40" s="16">
        <v>1193659</v>
      </c>
      <c r="E40" s="16">
        <f t="shared" ca="1" si="0"/>
        <v>343659</v>
      </c>
      <c r="F40" s="16">
        <v>1193659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1" s="11" t="s">
        <v>49</v>
      </c>
      <c r="C41" s="12">
        <v>4500000</v>
      </c>
      <c r="D41" s="12">
        <v>4288108</v>
      </c>
      <c r="E41" s="12">
        <f t="shared" ca="1" si="0"/>
        <v>-211892</v>
      </c>
      <c r="F41" s="12">
        <v>4059518.58</v>
      </c>
      <c r="G41" s="13">
        <f t="shared" ca="1" si="1"/>
        <v>0.94669999999999999</v>
      </c>
      <c r="H41" s="3"/>
    </row>
    <row r="42" spans="1:8" ht="30" outlineLevel="2" x14ac:dyDescent="0.25">
      <c r="A42" s="14"/>
      <c r="B42" s="15" t="s">
        <v>50</v>
      </c>
      <c r="C42" s="16">
        <v>4500000</v>
      </c>
      <c r="D42" s="16">
        <v>4288108</v>
      </c>
      <c r="E42" s="16">
        <f t="shared" ca="1" si="0"/>
        <v>-211892</v>
      </c>
      <c r="F42" s="16">
        <v>4059518.58</v>
      </c>
      <c r="G42" s="17">
        <f t="shared" ca="1" si="1"/>
        <v>0.94669999999999999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3" s="11" t="s">
        <v>51</v>
      </c>
      <c r="C43" s="12">
        <v>250000</v>
      </c>
      <c r="D43" s="12">
        <v>250000</v>
      </c>
      <c r="E43" s="12">
        <f t="shared" ca="1" si="0"/>
        <v>0</v>
      </c>
      <c r="F43" s="12">
        <v>250000</v>
      </c>
      <c r="G43" s="13">
        <f t="shared" ca="1" si="1"/>
        <v>1</v>
      </c>
      <c r="H43" s="3"/>
    </row>
    <row r="44" spans="1:8" ht="45" outlineLevel="2" x14ac:dyDescent="0.25">
      <c r="A44" s="14"/>
      <c r="B44" s="15" t="s">
        <v>233</v>
      </c>
      <c r="C44" s="16">
        <v>250000</v>
      </c>
      <c r="D44" s="16">
        <v>250000</v>
      </c>
      <c r="E44" s="16">
        <f t="shared" ca="1" si="0"/>
        <v>0</v>
      </c>
      <c r="F44" s="16">
        <v>250000</v>
      </c>
      <c r="G44" s="17">
        <f t="shared" ca="1" si="1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5" s="11" t="s">
        <v>53</v>
      </c>
      <c r="C45" s="12">
        <v>0</v>
      </c>
      <c r="D45" s="12">
        <v>0</v>
      </c>
      <c r="E45" s="12">
        <f t="shared" ca="1" si="0"/>
        <v>0</v>
      </c>
      <c r="F45" s="12">
        <v>0</v>
      </c>
      <c r="G45" s="13">
        <f t="shared" ca="1" si="1"/>
        <v>0</v>
      </c>
      <c r="H45" s="3"/>
    </row>
    <row r="46" spans="1:8" ht="45" outlineLevel="2" x14ac:dyDescent="0.25">
      <c r="A46" s="14"/>
      <c r="B46" s="15" t="s">
        <v>152</v>
      </c>
      <c r="C46" s="16">
        <v>0</v>
      </c>
      <c r="D46" s="16">
        <v>0</v>
      </c>
      <c r="E46" s="16">
        <f t="shared" ca="1" si="0"/>
        <v>0</v>
      </c>
      <c r="F46" s="16">
        <v>0</v>
      </c>
      <c r="G46" s="17">
        <f t="shared" ca="1" si="1"/>
        <v>0</v>
      </c>
      <c r="H46" s="3"/>
    </row>
    <row r="47" spans="1:8" ht="45" outlineLevel="2" x14ac:dyDescent="0.25">
      <c r="A47" s="14"/>
      <c r="B47" s="15" t="s">
        <v>184</v>
      </c>
      <c r="C47" s="16">
        <v>0</v>
      </c>
      <c r="D47" s="16">
        <v>0</v>
      </c>
      <c r="E47" s="16">
        <f t="shared" ca="1" si="0"/>
        <v>0</v>
      </c>
      <c r="F47" s="16">
        <v>0</v>
      </c>
      <c r="G47" s="17">
        <f t="shared" ca="1" si="1"/>
        <v>0</v>
      </c>
      <c r="H47" s="3"/>
    </row>
    <row r="48" spans="1:8" outlineLevel="1" x14ac:dyDescent="0.25">
      <c r="A4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8" s="11" t="s">
        <v>57</v>
      </c>
      <c r="C48" s="12">
        <v>0</v>
      </c>
      <c r="D48" s="12">
        <v>0</v>
      </c>
      <c r="E48" s="12">
        <f t="shared" ca="1" si="0"/>
        <v>0</v>
      </c>
      <c r="F48" s="12">
        <v>0</v>
      </c>
      <c r="G48" s="13">
        <f t="shared" ca="1" si="1"/>
        <v>0</v>
      </c>
      <c r="H48" s="3"/>
    </row>
    <row r="49" spans="1:8" ht="45" outlineLevel="2" x14ac:dyDescent="0.25">
      <c r="A49" s="14"/>
      <c r="B49" s="15" t="s">
        <v>185</v>
      </c>
      <c r="C49" s="16">
        <v>0</v>
      </c>
      <c r="D49" s="16">
        <v>0</v>
      </c>
      <c r="E49" s="16">
        <f t="shared" ca="1" si="0"/>
        <v>0</v>
      </c>
      <c r="F49" s="16">
        <v>0</v>
      </c>
      <c r="G49" s="17">
        <f t="shared" ca="1" si="1"/>
        <v>0</v>
      </c>
      <c r="H49" s="3"/>
    </row>
    <row r="50" spans="1:8" ht="15" customHeight="1" x14ac:dyDescent="0.25">
      <c r="A50" s="55" t="s">
        <v>63</v>
      </c>
      <c r="B50" s="56"/>
      <c r="C50" s="18">
        <v>15920900</v>
      </c>
      <c r="D50" s="18">
        <v>15920900</v>
      </c>
      <c r="E50" s="19">
        <f t="shared" ca="1" si="0"/>
        <v>0</v>
      </c>
      <c r="F50" s="19">
        <v>15692310.470000001</v>
      </c>
      <c r="G50" s="20">
        <f t="shared" ca="1" si="1"/>
        <v>0.98560000000000003</v>
      </c>
      <c r="H50" s="3"/>
    </row>
  </sheetData>
  <mergeCells count="9">
    <mergeCell ref="A50:B50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opLeftCell="A97" zoomScaleNormal="100" zoomScaleSheetLayoutView="100" workbookViewId="0">
      <selection activeCell="B11" sqref="B11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277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2720000</v>
      </c>
      <c r="D9" s="12">
        <v>2719999.58</v>
      </c>
      <c r="E9" s="12">
        <f t="shared" ref="E9:E40" ca="1" si="0">INDIRECT("R[0]C[-1]", FALSE)-INDIRECT("R[0]C[-2]", FALSE)</f>
        <v>-0.41999999992549419</v>
      </c>
      <c r="F9" s="12">
        <v>2719999.58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120</v>
      </c>
      <c r="C10" s="16">
        <v>0</v>
      </c>
      <c r="D10" s="16">
        <v>0</v>
      </c>
      <c r="E10" s="16">
        <f t="shared" ca="1" si="0"/>
        <v>0</v>
      </c>
      <c r="F10" s="16">
        <v>0</v>
      </c>
      <c r="G10" s="17">
        <f t="shared" ca="1" si="1"/>
        <v>0</v>
      </c>
      <c r="H10" s="3"/>
    </row>
    <row r="11" spans="1:8" ht="30" outlineLevel="2" x14ac:dyDescent="0.25">
      <c r="A11" s="14"/>
      <c r="B11" s="15" t="s">
        <v>122</v>
      </c>
      <c r="C11" s="16">
        <v>0</v>
      </c>
      <c r="D11" s="16">
        <v>840000</v>
      </c>
      <c r="E11" s="16">
        <f t="shared" ca="1" si="0"/>
        <v>840000</v>
      </c>
      <c r="F11" s="16">
        <v>840000</v>
      </c>
      <c r="G11" s="17">
        <f t="shared" ca="1" si="1"/>
        <v>1</v>
      </c>
      <c r="H11" s="3"/>
    </row>
    <row r="12" spans="1:8" ht="30" outlineLevel="2" x14ac:dyDescent="0.25">
      <c r="A12" s="14"/>
      <c r="B12" s="15" t="s">
        <v>162</v>
      </c>
      <c r="C12" s="16">
        <v>0</v>
      </c>
      <c r="D12" s="16">
        <v>1009999.58</v>
      </c>
      <c r="E12" s="16">
        <f t="shared" ca="1" si="0"/>
        <v>1009999.58</v>
      </c>
      <c r="F12" s="16">
        <v>1009999.58</v>
      </c>
      <c r="G12" s="17">
        <f t="shared" ca="1" si="1"/>
        <v>1</v>
      </c>
      <c r="H12" s="3"/>
    </row>
    <row r="13" spans="1:8" ht="30" outlineLevel="2" x14ac:dyDescent="0.25">
      <c r="A13" s="14"/>
      <c r="B13" s="15" t="s">
        <v>121</v>
      </c>
      <c r="C13" s="16">
        <v>870000</v>
      </c>
      <c r="D13" s="16">
        <v>0</v>
      </c>
      <c r="E13" s="16">
        <f t="shared" ca="1" si="0"/>
        <v>-870000</v>
      </c>
      <c r="F13" s="16">
        <v>0</v>
      </c>
      <c r="G13" s="17">
        <f t="shared" ca="1" si="1"/>
        <v>0</v>
      </c>
      <c r="H13" s="3"/>
    </row>
    <row r="14" spans="1:8" ht="30" outlineLevel="2" x14ac:dyDescent="0.25">
      <c r="A14" s="14"/>
      <c r="B14" s="15" t="s">
        <v>122</v>
      </c>
      <c r="C14" s="16">
        <v>840000</v>
      </c>
      <c r="D14" s="16">
        <v>0</v>
      </c>
      <c r="E14" s="16">
        <f t="shared" ca="1" si="0"/>
        <v>-840000</v>
      </c>
      <c r="F14" s="16">
        <v>0</v>
      </c>
      <c r="G14" s="17">
        <f t="shared" ca="1" si="1"/>
        <v>0</v>
      </c>
      <c r="H14" s="3"/>
    </row>
    <row r="15" spans="1:8" ht="30" outlineLevel="2" x14ac:dyDescent="0.25">
      <c r="A15" s="14"/>
      <c r="B15" s="15" t="s">
        <v>121</v>
      </c>
      <c r="C15" s="16">
        <v>0</v>
      </c>
      <c r="D15" s="16">
        <v>870000</v>
      </c>
      <c r="E15" s="16">
        <f t="shared" ca="1" si="0"/>
        <v>870000</v>
      </c>
      <c r="F15" s="16">
        <v>870000</v>
      </c>
      <c r="G15" s="17">
        <f t="shared" ca="1" si="1"/>
        <v>1</v>
      </c>
      <c r="H15" s="3"/>
    </row>
    <row r="16" spans="1:8" ht="45" outlineLevel="2" x14ac:dyDescent="0.25">
      <c r="A16" s="14"/>
      <c r="B16" s="15" t="s">
        <v>120</v>
      </c>
      <c r="C16" s="16">
        <v>0</v>
      </c>
      <c r="D16" s="16">
        <v>0</v>
      </c>
      <c r="E16" s="16">
        <f t="shared" ca="1" si="0"/>
        <v>0</v>
      </c>
      <c r="F16" s="16">
        <v>0</v>
      </c>
      <c r="G16" s="17">
        <f t="shared" ca="1" si="1"/>
        <v>0</v>
      </c>
      <c r="H16" s="3"/>
    </row>
    <row r="17" spans="1:8" ht="30" outlineLevel="2" x14ac:dyDescent="0.25">
      <c r="A17" s="14"/>
      <c r="B17" s="15" t="s">
        <v>121</v>
      </c>
      <c r="C17" s="16">
        <v>0</v>
      </c>
      <c r="D17" s="16">
        <v>0</v>
      </c>
      <c r="E17" s="16">
        <f t="shared" ca="1" si="0"/>
        <v>0</v>
      </c>
      <c r="F17" s="16">
        <v>0</v>
      </c>
      <c r="G17" s="17">
        <f t="shared" ca="1" si="1"/>
        <v>0</v>
      </c>
      <c r="H17" s="3"/>
    </row>
    <row r="18" spans="1:8" ht="30" outlineLevel="2" x14ac:dyDescent="0.25">
      <c r="A18" s="14"/>
      <c r="B18" s="15" t="s">
        <v>162</v>
      </c>
      <c r="C18" s="16">
        <v>1010000</v>
      </c>
      <c r="D18" s="16">
        <v>0</v>
      </c>
      <c r="E18" s="16">
        <f t="shared" ca="1" si="0"/>
        <v>-1010000</v>
      </c>
      <c r="F18" s="16">
        <v>0</v>
      </c>
      <c r="G18" s="17">
        <f t="shared" ca="1" si="1"/>
        <v>0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9" s="11" t="s">
        <v>19</v>
      </c>
      <c r="C19" s="12">
        <v>0</v>
      </c>
      <c r="D19" s="12">
        <v>0</v>
      </c>
      <c r="E19" s="12">
        <f t="shared" ca="1" si="0"/>
        <v>0</v>
      </c>
      <c r="F19" s="12">
        <v>0</v>
      </c>
      <c r="G19" s="13">
        <f t="shared" ca="1" si="1"/>
        <v>0</v>
      </c>
      <c r="H19" s="3"/>
    </row>
    <row r="20" spans="1:8" ht="45" outlineLevel="2" x14ac:dyDescent="0.25">
      <c r="A20" s="14"/>
      <c r="B20" s="15" t="s">
        <v>187</v>
      </c>
      <c r="C20" s="16">
        <v>0</v>
      </c>
      <c r="D20" s="16">
        <v>0</v>
      </c>
      <c r="E20" s="16">
        <f t="shared" ca="1" si="0"/>
        <v>0</v>
      </c>
      <c r="F20" s="16">
        <v>0</v>
      </c>
      <c r="G20" s="17">
        <f t="shared" ca="1" si="1"/>
        <v>0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1" s="11" t="s">
        <v>21</v>
      </c>
      <c r="C21" s="12">
        <v>1363000</v>
      </c>
      <c r="D21" s="12">
        <v>1343922.19</v>
      </c>
      <c r="E21" s="12">
        <f t="shared" ca="1" si="0"/>
        <v>-19077.810000000056</v>
      </c>
      <c r="F21" s="12">
        <v>1343922.19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205</v>
      </c>
      <c r="C22" s="16">
        <v>0</v>
      </c>
      <c r="D22" s="16">
        <v>593922.18999999994</v>
      </c>
      <c r="E22" s="16">
        <f t="shared" ca="1" si="0"/>
        <v>593922.18999999994</v>
      </c>
      <c r="F22" s="16">
        <v>593922.18999999994</v>
      </c>
      <c r="G22" s="17">
        <f t="shared" ca="1" si="1"/>
        <v>1</v>
      </c>
      <c r="H22" s="3"/>
    </row>
    <row r="23" spans="1:8" ht="45" outlineLevel="2" x14ac:dyDescent="0.25">
      <c r="A23" s="14"/>
      <c r="B23" s="15" t="s">
        <v>165</v>
      </c>
      <c r="C23" s="16">
        <v>750000</v>
      </c>
      <c r="D23" s="16">
        <v>750000</v>
      </c>
      <c r="E23" s="16">
        <f t="shared" ca="1" si="0"/>
        <v>0</v>
      </c>
      <c r="F23" s="16">
        <v>750000</v>
      </c>
      <c r="G23" s="17">
        <f t="shared" ca="1" si="1"/>
        <v>1</v>
      </c>
      <c r="H23" s="3"/>
    </row>
    <row r="24" spans="1:8" ht="45" outlineLevel="2" x14ac:dyDescent="0.25">
      <c r="A24" s="14"/>
      <c r="B24" s="15" t="s">
        <v>205</v>
      </c>
      <c r="C24" s="16">
        <v>0</v>
      </c>
      <c r="D24" s="16">
        <v>0</v>
      </c>
      <c r="E24" s="16">
        <f t="shared" ca="1" si="0"/>
        <v>0</v>
      </c>
      <c r="F24" s="16">
        <v>0</v>
      </c>
      <c r="G24" s="17">
        <f t="shared" ca="1" si="1"/>
        <v>0</v>
      </c>
      <c r="H24" s="3"/>
    </row>
    <row r="25" spans="1:8" ht="45" outlineLevel="2" x14ac:dyDescent="0.25">
      <c r="A25" s="14"/>
      <c r="B25" s="15" t="s">
        <v>165</v>
      </c>
      <c r="C25" s="16">
        <v>0</v>
      </c>
      <c r="D25" s="16">
        <v>0</v>
      </c>
      <c r="E25" s="16">
        <f t="shared" ca="1" si="0"/>
        <v>0</v>
      </c>
      <c r="F25" s="16">
        <v>0</v>
      </c>
      <c r="G25" s="17">
        <f t="shared" ca="1" si="1"/>
        <v>0</v>
      </c>
      <c r="H25" s="3"/>
    </row>
    <row r="26" spans="1:8" ht="45" outlineLevel="2" x14ac:dyDescent="0.25">
      <c r="A26" s="14"/>
      <c r="B26" s="15" t="s">
        <v>205</v>
      </c>
      <c r="C26" s="16">
        <v>613000</v>
      </c>
      <c r="D26" s="16">
        <v>0</v>
      </c>
      <c r="E26" s="16">
        <f t="shared" ca="1" si="0"/>
        <v>-613000</v>
      </c>
      <c r="F26" s="16">
        <v>0</v>
      </c>
      <c r="G26" s="17">
        <f t="shared" ca="1" si="1"/>
        <v>0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7" s="11" t="s">
        <v>23</v>
      </c>
      <c r="C27" s="12">
        <v>500000</v>
      </c>
      <c r="D27" s="12">
        <v>500000</v>
      </c>
      <c r="E27" s="12">
        <f t="shared" ca="1" si="0"/>
        <v>0</v>
      </c>
      <c r="F27" s="12">
        <v>500000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188</v>
      </c>
      <c r="C28" s="16">
        <v>0</v>
      </c>
      <c r="D28" s="16">
        <v>0</v>
      </c>
      <c r="E28" s="16">
        <f t="shared" ca="1" si="0"/>
        <v>0</v>
      </c>
      <c r="F28" s="16">
        <v>0</v>
      </c>
      <c r="G28" s="17">
        <f t="shared" ca="1" si="1"/>
        <v>0</v>
      </c>
      <c r="H28" s="3"/>
    </row>
    <row r="29" spans="1:8" ht="45" outlineLevel="2" x14ac:dyDescent="0.25">
      <c r="A29" s="14"/>
      <c r="B29" s="15" t="s">
        <v>207</v>
      </c>
      <c r="C29" s="16">
        <v>0</v>
      </c>
      <c r="D29" s="16">
        <v>0</v>
      </c>
      <c r="E29" s="16">
        <f t="shared" ca="1" si="0"/>
        <v>0</v>
      </c>
      <c r="F29" s="16">
        <v>0</v>
      </c>
      <c r="G29" s="17">
        <f t="shared" ca="1" si="1"/>
        <v>0</v>
      </c>
      <c r="H29" s="3"/>
    </row>
    <row r="30" spans="1:8" ht="45" outlineLevel="2" x14ac:dyDescent="0.25">
      <c r="A30" s="14"/>
      <c r="B30" s="15" t="s">
        <v>123</v>
      </c>
      <c r="C30" s="16">
        <v>0</v>
      </c>
      <c r="D30" s="16">
        <v>500000</v>
      </c>
      <c r="E30" s="16">
        <f t="shared" ca="1" si="0"/>
        <v>500000</v>
      </c>
      <c r="F30" s="16">
        <v>500000</v>
      </c>
      <c r="G30" s="17">
        <f t="shared" ca="1" si="1"/>
        <v>1</v>
      </c>
      <c r="H30" s="3"/>
    </row>
    <row r="31" spans="1:8" ht="45" outlineLevel="2" x14ac:dyDescent="0.25">
      <c r="A31" s="14"/>
      <c r="B31" s="15" t="s">
        <v>207</v>
      </c>
      <c r="C31" s="16">
        <v>500000</v>
      </c>
      <c r="D31" s="16">
        <v>0</v>
      </c>
      <c r="E31" s="16">
        <f t="shared" ca="1" si="0"/>
        <v>-500000</v>
      </c>
      <c r="F31" s="16">
        <v>0</v>
      </c>
      <c r="G31" s="17">
        <f t="shared" ca="1" si="1"/>
        <v>0</v>
      </c>
      <c r="H31" s="3"/>
    </row>
    <row r="32" spans="1:8" ht="45" outlineLevel="2" x14ac:dyDescent="0.25">
      <c r="A32" s="14"/>
      <c r="B32" s="15" t="s">
        <v>188</v>
      </c>
      <c r="C32" s="16">
        <v>0</v>
      </c>
      <c r="D32" s="16">
        <v>0</v>
      </c>
      <c r="E32" s="16">
        <f t="shared" ca="1" si="0"/>
        <v>0</v>
      </c>
      <c r="F32" s="16">
        <v>0</v>
      </c>
      <c r="G32" s="17">
        <f t="shared" ca="1" si="1"/>
        <v>0</v>
      </c>
      <c r="H32" s="3"/>
    </row>
    <row r="33" spans="1:8" ht="45" outlineLevel="2" x14ac:dyDescent="0.25">
      <c r="A33" s="14"/>
      <c r="B33" s="15" t="s">
        <v>207</v>
      </c>
      <c r="C33" s="16">
        <v>0</v>
      </c>
      <c r="D33" s="16">
        <v>0</v>
      </c>
      <c r="E33" s="16">
        <f t="shared" ca="1" si="0"/>
        <v>0</v>
      </c>
      <c r="F33" s="16">
        <v>0</v>
      </c>
      <c r="G33" s="17">
        <f t="shared" ca="1" si="1"/>
        <v>0</v>
      </c>
      <c r="H33" s="3"/>
    </row>
    <row r="34" spans="1:8" outlineLevel="1" x14ac:dyDescent="0.25">
      <c r="A3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34" s="11" t="s">
        <v>25</v>
      </c>
      <c r="C34" s="12">
        <v>910000</v>
      </c>
      <c r="D34" s="12">
        <v>910000</v>
      </c>
      <c r="E34" s="12">
        <f t="shared" ca="1" si="0"/>
        <v>0</v>
      </c>
      <c r="F34" s="12">
        <v>910000</v>
      </c>
      <c r="G34" s="13">
        <f t="shared" ca="1" si="1"/>
        <v>1</v>
      </c>
      <c r="H34" s="3"/>
    </row>
    <row r="35" spans="1:8" ht="45" outlineLevel="2" x14ac:dyDescent="0.25">
      <c r="A35" s="14"/>
      <c r="B35" s="15" t="s">
        <v>124</v>
      </c>
      <c r="C35" s="16">
        <v>0</v>
      </c>
      <c r="D35" s="16">
        <v>0</v>
      </c>
      <c r="E35" s="16">
        <f t="shared" ca="1" si="0"/>
        <v>0</v>
      </c>
      <c r="F35" s="16">
        <v>0</v>
      </c>
      <c r="G35" s="17">
        <f t="shared" ca="1" si="1"/>
        <v>0</v>
      </c>
      <c r="H35" s="3"/>
    </row>
    <row r="36" spans="1:8" ht="45" outlineLevel="2" x14ac:dyDescent="0.25">
      <c r="A36" s="14"/>
      <c r="B36" s="15" t="s">
        <v>126</v>
      </c>
      <c r="C36" s="16">
        <v>910000</v>
      </c>
      <c r="D36" s="16">
        <v>0</v>
      </c>
      <c r="E36" s="16">
        <f t="shared" ca="1" si="0"/>
        <v>-910000</v>
      </c>
      <c r="F36" s="16">
        <v>0</v>
      </c>
      <c r="G36" s="17">
        <f t="shared" ca="1" si="1"/>
        <v>0</v>
      </c>
      <c r="H36" s="3"/>
    </row>
    <row r="37" spans="1:8" ht="45" outlineLevel="2" x14ac:dyDescent="0.25">
      <c r="A37" s="14"/>
      <c r="B37" s="15" t="s">
        <v>124</v>
      </c>
      <c r="C37" s="16">
        <v>0</v>
      </c>
      <c r="D37" s="16">
        <v>0</v>
      </c>
      <c r="E37" s="16">
        <f t="shared" ca="1" si="0"/>
        <v>0</v>
      </c>
      <c r="F37" s="16">
        <v>0</v>
      </c>
      <c r="G37" s="17">
        <f t="shared" ca="1" si="1"/>
        <v>0</v>
      </c>
      <c r="H37" s="3"/>
    </row>
    <row r="38" spans="1:8" ht="45" outlineLevel="2" x14ac:dyDescent="0.25">
      <c r="A38" s="14"/>
      <c r="B38" s="15" t="s">
        <v>126</v>
      </c>
      <c r="C38" s="16">
        <v>0</v>
      </c>
      <c r="D38" s="16">
        <v>910000</v>
      </c>
      <c r="E38" s="16">
        <f t="shared" ca="1" si="0"/>
        <v>910000</v>
      </c>
      <c r="F38" s="16">
        <v>910000</v>
      </c>
      <c r="G38" s="17">
        <f t="shared" ca="1" si="1"/>
        <v>1</v>
      </c>
      <c r="H38" s="3"/>
    </row>
    <row r="39" spans="1:8" ht="45" outlineLevel="2" x14ac:dyDescent="0.25">
      <c r="A39" s="14"/>
      <c r="B39" s="15" t="s">
        <v>124</v>
      </c>
      <c r="C39" s="16">
        <v>0</v>
      </c>
      <c r="D39" s="16">
        <v>0</v>
      </c>
      <c r="E39" s="16">
        <f t="shared" ca="1" si="0"/>
        <v>0</v>
      </c>
      <c r="F39" s="16">
        <v>0</v>
      </c>
      <c r="G39" s="17">
        <f t="shared" ca="1" si="1"/>
        <v>0</v>
      </c>
      <c r="H39" s="3"/>
    </row>
    <row r="40" spans="1:8" outlineLevel="1" x14ac:dyDescent="0.25">
      <c r="A4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40" s="11" t="s">
        <v>27</v>
      </c>
      <c r="C40" s="12">
        <v>1233000</v>
      </c>
      <c r="D40" s="12">
        <v>1233000</v>
      </c>
      <c r="E40" s="12">
        <f t="shared" ca="1" si="0"/>
        <v>0</v>
      </c>
      <c r="F40" s="12">
        <v>1233000</v>
      </c>
      <c r="G40" s="13">
        <f t="shared" ca="1" si="1"/>
        <v>1</v>
      </c>
      <c r="H40" s="3"/>
    </row>
    <row r="41" spans="1:8" ht="45" outlineLevel="2" x14ac:dyDescent="0.25">
      <c r="A41" s="14"/>
      <c r="B41" s="15" t="s">
        <v>278</v>
      </c>
      <c r="C41" s="16">
        <v>0</v>
      </c>
      <c r="D41" s="16">
        <v>0</v>
      </c>
      <c r="E41" s="16">
        <f t="shared" ref="E41:E72" ca="1" si="2">INDIRECT("R[0]C[-1]", FALSE)-INDIRECT("R[0]C[-2]", FALSE)</f>
        <v>0</v>
      </c>
      <c r="F41" s="16">
        <v>0</v>
      </c>
      <c r="G41" s="17">
        <f t="shared" ref="G41:G72" ca="1" si="3">IF(INDIRECT("R[0]C[-3]", FALSE)=0,0,ROUND(INDIRECT("R[0]C[-1]", FALSE)/INDIRECT("R[0]C[-3]", FALSE),4))</f>
        <v>0</v>
      </c>
      <c r="H41" s="3"/>
    </row>
    <row r="42" spans="1:8" ht="45" outlineLevel="2" x14ac:dyDescent="0.25">
      <c r="A42" s="14"/>
      <c r="B42" s="15" t="s">
        <v>127</v>
      </c>
      <c r="C42" s="16">
        <v>723000</v>
      </c>
      <c r="D42" s="16">
        <v>0</v>
      </c>
      <c r="E42" s="16">
        <f t="shared" ca="1" si="2"/>
        <v>-723000</v>
      </c>
      <c r="F42" s="16">
        <v>0</v>
      </c>
      <c r="G42" s="17">
        <f t="shared" ca="1" si="3"/>
        <v>0</v>
      </c>
      <c r="H42" s="3"/>
    </row>
    <row r="43" spans="1:8" ht="45" outlineLevel="2" x14ac:dyDescent="0.25">
      <c r="A43" s="14"/>
      <c r="B43" s="15" t="s">
        <v>278</v>
      </c>
      <c r="C43" s="16">
        <v>0</v>
      </c>
      <c r="D43" s="16">
        <v>0</v>
      </c>
      <c r="E43" s="16">
        <f t="shared" ca="1" si="2"/>
        <v>0</v>
      </c>
      <c r="F43" s="16">
        <v>0</v>
      </c>
      <c r="G43" s="17">
        <f t="shared" ca="1" si="3"/>
        <v>0</v>
      </c>
      <c r="H43" s="3"/>
    </row>
    <row r="44" spans="1:8" ht="45" outlineLevel="2" x14ac:dyDescent="0.25">
      <c r="A44" s="14"/>
      <c r="B44" s="15" t="s">
        <v>128</v>
      </c>
      <c r="C44" s="16">
        <v>510000</v>
      </c>
      <c r="D44" s="16">
        <v>510000</v>
      </c>
      <c r="E44" s="16">
        <f t="shared" ca="1" si="2"/>
        <v>0</v>
      </c>
      <c r="F44" s="16">
        <v>510000</v>
      </c>
      <c r="G44" s="17">
        <f t="shared" ca="1" si="3"/>
        <v>1</v>
      </c>
      <c r="H44" s="3"/>
    </row>
    <row r="45" spans="1:8" ht="45" outlineLevel="2" x14ac:dyDescent="0.25">
      <c r="A45" s="14"/>
      <c r="B45" s="15" t="s">
        <v>127</v>
      </c>
      <c r="C45" s="16">
        <v>0</v>
      </c>
      <c r="D45" s="16">
        <v>723000</v>
      </c>
      <c r="E45" s="16">
        <f t="shared" ca="1" si="2"/>
        <v>723000</v>
      </c>
      <c r="F45" s="16">
        <v>723000</v>
      </c>
      <c r="G45" s="17">
        <f t="shared" ca="1" si="3"/>
        <v>1</v>
      </c>
      <c r="H45" s="3"/>
    </row>
    <row r="46" spans="1:8" ht="45" outlineLevel="2" x14ac:dyDescent="0.25">
      <c r="A46" s="14"/>
      <c r="B46" s="15" t="s">
        <v>278</v>
      </c>
      <c r="C46" s="16">
        <v>0</v>
      </c>
      <c r="D46" s="16">
        <v>0</v>
      </c>
      <c r="E46" s="16">
        <f t="shared" ca="1" si="2"/>
        <v>0</v>
      </c>
      <c r="F46" s="16">
        <v>0</v>
      </c>
      <c r="G46" s="17">
        <f t="shared" ca="1" si="3"/>
        <v>0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47" s="11" t="s">
        <v>29</v>
      </c>
      <c r="C47" s="12">
        <v>340000</v>
      </c>
      <c r="D47" s="12">
        <v>340000</v>
      </c>
      <c r="E47" s="12">
        <f t="shared" ca="1" si="2"/>
        <v>0</v>
      </c>
      <c r="F47" s="12">
        <v>340000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279</v>
      </c>
      <c r="C48" s="16">
        <v>0</v>
      </c>
      <c r="D48" s="16">
        <v>340000</v>
      </c>
      <c r="E48" s="16">
        <f t="shared" ca="1" si="2"/>
        <v>340000</v>
      </c>
      <c r="F48" s="16">
        <v>340000</v>
      </c>
      <c r="G48" s="17">
        <f t="shared" ca="1" si="3"/>
        <v>1</v>
      </c>
      <c r="H48" s="3"/>
    </row>
    <row r="49" spans="1:8" ht="45" outlineLevel="2" x14ac:dyDescent="0.25">
      <c r="A49" s="14"/>
      <c r="B49" s="15" t="s">
        <v>168</v>
      </c>
      <c r="C49" s="16">
        <v>0</v>
      </c>
      <c r="D49" s="16">
        <v>0</v>
      </c>
      <c r="E49" s="16">
        <f t="shared" ca="1" si="2"/>
        <v>0</v>
      </c>
      <c r="F49" s="16">
        <v>0</v>
      </c>
      <c r="G49" s="17">
        <f t="shared" ca="1" si="3"/>
        <v>0</v>
      </c>
      <c r="H49" s="3"/>
    </row>
    <row r="50" spans="1:8" ht="45" outlineLevel="2" x14ac:dyDescent="0.25">
      <c r="A50" s="14"/>
      <c r="B50" s="15" t="s">
        <v>279</v>
      </c>
      <c r="C50" s="16">
        <v>340000</v>
      </c>
      <c r="D50" s="16">
        <v>0</v>
      </c>
      <c r="E50" s="16">
        <f t="shared" ca="1" si="2"/>
        <v>-340000</v>
      </c>
      <c r="F50" s="16">
        <v>0</v>
      </c>
      <c r="G50" s="17">
        <f t="shared" ca="1" si="3"/>
        <v>0</v>
      </c>
      <c r="H50" s="3"/>
    </row>
    <row r="51" spans="1:8" ht="45" outlineLevel="2" x14ac:dyDescent="0.25">
      <c r="A51" s="14"/>
      <c r="B51" s="15" t="s">
        <v>168</v>
      </c>
      <c r="C51" s="16">
        <v>0</v>
      </c>
      <c r="D51" s="16">
        <v>0</v>
      </c>
      <c r="E51" s="16">
        <f t="shared" ca="1" si="2"/>
        <v>0</v>
      </c>
      <c r="F51" s="16">
        <v>0</v>
      </c>
      <c r="G51" s="17">
        <f t="shared" ca="1" si="3"/>
        <v>0</v>
      </c>
      <c r="H51" s="3"/>
    </row>
    <row r="52" spans="1:8" outlineLevel="1" x14ac:dyDescent="0.25">
      <c r="A5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52" s="11" t="s">
        <v>31</v>
      </c>
      <c r="C52" s="12">
        <v>660000</v>
      </c>
      <c r="D52" s="12">
        <v>660000</v>
      </c>
      <c r="E52" s="12">
        <f t="shared" ca="1" si="2"/>
        <v>0</v>
      </c>
      <c r="F52" s="12">
        <v>660000</v>
      </c>
      <c r="G52" s="13">
        <f t="shared" ca="1" si="3"/>
        <v>1</v>
      </c>
      <c r="H52" s="3"/>
    </row>
    <row r="53" spans="1:8" ht="45" outlineLevel="2" x14ac:dyDescent="0.25">
      <c r="A53" s="14"/>
      <c r="B53" s="15" t="s">
        <v>192</v>
      </c>
      <c r="C53" s="16">
        <v>660000</v>
      </c>
      <c r="D53" s="16">
        <v>660000</v>
      </c>
      <c r="E53" s="16">
        <f t="shared" ca="1" si="2"/>
        <v>0</v>
      </c>
      <c r="F53" s="16">
        <v>660000</v>
      </c>
      <c r="G53" s="17">
        <f t="shared" ca="1" si="3"/>
        <v>1</v>
      </c>
      <c r="H53" s="3"/>
    </row>
    <row r="54" spans="1:8" outlineLevel="1" x14ac:dyDescent="0.25">
      <c r="A5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54" s="11" t="s">
        <v>67</v>
      </c>
      <c r="C54" s="12">
        <v>400000</v>
      </c>
      <c r="D54" s="12">
        <v>400000</v>
      </c>
      <c r="E54" s="12">
        <f t="shared" ca="1" si="2"/>
        <v>0</v>
      </c>
      <c r="F54" s="12">
        <v>400000</v>
      </c>
      <c r="G54" s="13">
        <f t="shared" ca="1" si="3"/>
        <v>1</v>
      </c>
      <c r="H54" s="3"/>
    </row>
    <row r="55" spans="1:8" ht="45" outlineLevel="2" x14ac:dyDescent="0.25">
      <c r="A55" s="14"/>
      <c r="B55" s="15" t="s">
        <v>136</v>
      </c>
      <c r="C55" s="16">
        <v>400000</v>
      </c>
      <c r="D55" s="16">
        <v>400000</v>
      </c>
      <c r="E55" s="16">
        <f t="shared" ca="1" si="2"/>
        <v>0</v>
      </c>
      <c r="F55" s="16">
        <v>400000</v>
      </c>
      <c r="G55" s="17">
        <f t="shared" ca="1" si="3"/>
        <v>1</v>
      </c>
      <c r="H55" s="3"/>
    </row>
    <row r="56" spans="1:8" outlineLevel="1" x14ac:dyDescent="0.25">
      <c r="A5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56" s="11" t="s">
        <v>35</v>
      </c>
      <c r="C56" s="12">
        <v>510000</v>
      </c>
      <c r="D56" s="12">
        <v>510000</v>
      </c>
      <c r="E56" s="12">
        <f t="shared" ca="1" si="2"/>
        <v>0</v>
      </c>
      <c r="F56" s="12">
        <v>510000</v>
      </c>
      <c r="G56" s="13">
        <f t="shared" ca="1" si="3"/>
        <v>1</v>
      </c>
      <c r="H56" s="3"/>
    </row>
    <row r="57" spans="1:8" ht="45" outlineLevel="2" x14ac:dyDescent="0.25">
      <c r="A57" s="14"/>
      <c r="B57" s="15" t="s">
        <v>138</v>
      </c>
      <c r="C57" s="16">
        <v>0</v>
      </c>
      <c r="D57" s="16">
        <v>300000</v>
      </c>
      <c r="E57" s="16">
        <f t="shared" ca="1" si="2"/>
        <v>300000</v>
      </c>
      <c r="F57" s="16">
        <v>300000</v>
      </c>
      <c r="G57" s="17">
        <f t="shared" ca="1" si="3"/>
        <v>1</v>
      </c>
      <c r="H57" s="3"/>
    </row>
    <row r="58" spans="1:8" ht="30" outlineLevel="2" x14ac:dyDescent="0.25">
      <c r="A58" s="14"/>
      <c r="B58" s="15" t="s">
        <v>169</v>
      </c>
      <c r="C58" s="16">
        <v>210000</v>
      </c>
      <c r="D58" s="16">
        <v>210000</v>
      </c>
      <c r="E58" s="16">
        <f t="shared" ca="1" si="2"/>
        <v>0</v>
      </c>
      <c r="F58" s="16">
        <v>210000</v>
      </c>
      <c r="G58" s="17">
        <f t="shared" ca="1" si="3"/>
        <v>1</v>
      </c>
      <c r="H58" s="3"/>
    </row>
    <row r="59" spans="1:8" ht="45" outlineLevel="2" x14ac:dyDescent="0.25">
      <c r="A59" s="14"/>
      <c r="B59" s="15" t="s">
        <v>138</v>
      </c>
      <c r="C59" s="16">
        <v>300000</v>
      </c>
      <c r="D59" s="16">
        <v>0</v>
      </c>
      <c r="E59" s="16">
        <f t="shared" ca="1" si="2"/>
        <v>-300000</v>
      </c>
      <c r="F59" s="16">
        <v>0</v>
      </c>
      <c r="G59" s="17">
        <f t="shared" ca="1" si="3"/>
        <v>0</v>
      </c>
      <c r="H59" s="3"/>
    </row>
    <row r="60" spans="1:8" ht="30" outlineLevel="2" x14ac:dyDescent="0.25">
      <c r="A60" s="14"/>
      <c r="B60" s="15" t="s">
        <v>169</v>
      </c>
      <c r="C60" s="16">
        <v>0</v>
      </c>
      <c r="D60" s="16">
        <v>0</v>
      </c>
      <c r="E60" s="16">
        <f t="shared" ca="1" si="2"/>
        <v>0</v>
      </c>
      <c r="F60" s="16">
        <v>0</v>
      </c>
      <c r="G60" s="17">
        <f t="shared" ca="1" si="3"/>
        <v>0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61" s="11" t="s">
        <v>37</v>
      </c>
      <c r="C61" s="12">
        <v>4627000</v>
      </c>
      <c r="D61" s="12">
        <v>4627000</v>
      </c>
      <c r="E61" s="12">
        <f t="shared" ca="1" si="2"/>
        <v>0</v>
      </c>
      <c r="F61" s="12">
        <v>4627000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217</v>
      </c>
      <c r="C62" s="16">
        <v>0</v>
      </c>
      <c r="D62" s="16">
        <v>0</v>
      </c>
      <c r="E62" s="16">
        <f t="shared" ca="1" si="2"/>
        <v>0</v>
      </c>
      <c r="F62" s="16">
        <v>0</v>
      </c>
      <c r="G62" s="17">
        <f t="shared" ca="1" si="3"/>
        <v>0</v>
      </c>
      <c r="H62" s="3"/>
    </row>
    <row r="63" spans="1:8" ht="45" outlineLevel="2" x14ac:dyDescent="0.25">
      <c r="A63" s="14"/>
      <c r="B63" s="15" t="s">
        <v>218</v>
      </c>
      <c r="C63" s="16">
        <v>0</v>
      </c>
      <c r="D63" s="16">
        <v>3000000</v>
      </c>
      <c r="E63" s="16">
        <f t="shared" ca="1" si="2"/>
        <v>3000000</v>
      </c>
      <c r="F63" s="16">
        <v>3000000</v>
      </c>
      <c r="G63" s="17">
        <f t="shared" ca="1" si="3"/>
        <v>1</v>
      </c>
      <c r="H63" s="3"/>
    </row>
    <row r="64" spans="1:8" ht="45" outlineLevel="2" x14ac:dyDescent="0.25">
      <c r="A64" s="14"/>
      <c r="B64" s="15" t="s">
        <v>217</v>
      </c>
      <c r="C64" s="16">
        <v>0</v>
      </c>
      <c r="D64" s="16">
        <v>1627000</v>
      </c>
      <c r="E64" s="16">
        <f t="shared" ca="1" si="2"/>
        <v>1627000</v>
      </c>
      <c r="F64" s="16">
        <v>1627000</v>
      </c>
      <c r="G64" s="17">
        <f t="shared" ca="1" si="3"/>
        <v>1</v>
      </c>
      <c r="H64" s="3"/>
    </row>
    <row r="65" spans="1:8" ht="45" outlineLevel="2" x14ac:dyDescent="0.25">
      <c r="A65" s="14"/>
      <c r="B65" s="15" t="s">
        <v>218</v>
      </c>
      <c r="C65" s="16">
        <v>3000000</v>
      </c>
      <c r="D65" s="16">
        <v>0</v>
      </c>
      <c r="E65" s="16">
        <f t="shared" ca="1" si="2"/>
        <v>-3000000</v>
      </c>
      <c r="F65" s="16">
        <v>0</v>
      </c>
      <c r="G65" s="17">
        <f t="shared" ca="1" si="3"/>
        <v>0</v>
      </c>
      <c r="H65" s="3"/>
    </row>
    <row r="66" spans="1:8" ht="45" outlineLevel="2" x14ac:dyDescent="0.25">
      <c r="A66" s="14"/>
      <c r="B66" s="15" t="s">
        <v>217</v>
      </c>
      <c r="C66" s="16">
        <v>1627000</v>
      </c>
      <c r="D66" s="16">
        <v>0</v>
      </c>
      <c r="E66" s="16">
        <f t="shared" ca="1" si="2"/>
        <v>-1627000</v>
      </c>
      <c r="F66" s="16">
        <v>0</v>
      </c>
      <c r="G66" s="17">
        <f t="shared" ca="1" si="3"/>
        <v>0</v>
      </c>
      <c r="H66" s="3"/>
    </row>
    <row r="67" spans="1:8" outlineLevel="1" x14ac:dyDescent="0.25">
      <c r="A6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67" s="11" t="s">
        <v>39</v>
      </c>
      <c r="C67" s="12">
        <v>510000</v>
      </c>
      <c r="D67" s="12">
        <v>510000</v>
      </c>
      <c r="E67" s="12">
        <f t="shared" ca="1" si="2"/>
        <v>0</v>
      </c>
      <c r="F67" s="12">
        <v>510000</v>
      </c>
      <c r="G67" s="13">
        <f t="shared" ca="1" si="3"/>
        <v>1</v>
      </c>
      <c r="H67" s="3"/>
    </row>
    <row r="68" spans="1:8" ht="45" outlineLevel="2" x14ac:dyDescent="0.25">
      <c r="A68" s="14"/>
      <c r="B68" s="15" t="s">
        <v>264</v>
      </c>
      <c r="C68" s="16">
        <v>0</v>
      </c>
      <c r="D68" s="16">
        <v>0</v>
      </c>
      <c r="E68" s="16">
        <f t="shared" ca="1" si="2"/>
        <v>0</v>
      </c>
      <c r="F68" s="16">
        <v>0</v>
      </c>
      <c r="G68" s="17">
        <f t="shared" ca="1" si="3"/>
        <v>0</v>
      </c>
      <c r="H68" s="3"/>
    </row>
    <row r="69" spans="1:8" ht="45" outlineLevel="2" x14ac:dyDescent="0.25">
      <c r="A69" s="14"/>
      <c r="B69" s="15" t="s">
        <v>141</v>
      </c>
      <c r="C69" s="16">
        <v>200000</v>
      </c>
      <c r="D69" s="16">
        <v>0</v>
      </c>
      <c r="E69" s="16">
        <f t="shared" ca="1" si="2"/>
        <v>-200000</v>
      </c>
      <c r="F69" s="16">
        <v>0</v>
      </c>
      <c r="G69" s="17">
        <f t="shared" ca="1" si="3"/>
        <v>0</v>
      </c>
      <c r="H69" s="3"/>
    </row>
    <row r="70" spans="1:8" ht="45" outlineLevel="2" x14ac:dyDescent="0.25">
      <c r="A70" s="14"/>
      <c r="B70" s="15" t="s">
        <v>264</v>
      </c>
      <c r="C70" s="16">
        <v>0</v>
      </c>
      <c r="D70" s="16">
        <v>0</v>
      </c>
      <c r="E70" s="16">
        <f t="shared" ca="1" si="2"/>
        <v>0</v>
      </c>
      <c r="F70" s="16">
        <v>0</v>
      </c>
      <c r="G70" s="17">
        <f t="shared" ca="1" si="3"/>
        <v>0</v>
      </c>
      <c r="H70" s="3"/>
    </row>
    <row r="71" spans="1:8" ht="45" outlineLevel="2" x14ac:dyDescent="0.25">
      <c r="A71" s="14"/>
      <c r="B71" s="15" t="s">
        <v>220</v>
      </c>
      <c r="C71" s="16">
        <v>310000</v>
      </c>
      <c r="D71" s="16">
        <v>310000</v>
      </c>
      <c r="E71" s="16">
        <f t="shared" ca="1" si="2"/>
        <v>0</v>
      </c>
      <c r="F71" s="16">
        <v>310000</v>
      </c>
      <c r="G71" s="17">
        <f t="shared" ca="1" si="3"/>
        <v>1</v>
      </c>
      <c r="H71" s="3"/>
    </row>
    <row r="72" spans="1:8" ht="45" outlineLevel="2" x14ac:dyDescent="0.25">
      <c r="A72" s="14"/>
      <c r="B72" s="15" t="s">
        <v>141</v>
      </c>
      <c r="C72" s="16">
        <v>0</v>
      </c>
      <c r="D72" s="16">
        <v>200000</v>
      </c>
      <c r="E72" s="16">
        <f t="shared" ca="1" si="2"/>
        <v>200000</v>
      </c>
      <c r="F72" s="16">
        <v>200000</v>
      </c>
      <c r="G72" s="17">
        <f t="shared" ca="1" si="3"/>
        <v>1</v>
      </c>
      <c r="H72" s="3"/>
    </row>
    <row r="73" spans="1:8" outlineLevel="1" x14ac:dyDescent="0.25">
      <c r="A7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73" s="11" t="s">
        <v>41</v>
      </c>
      <c r="C73" s="12">
        <v>560000</v>
      </c>
      <c r="D73" s="12">
        <v>560000</v>
      </c>
      <c r="E73" s="12">
        <f t="shared" ref="E73:E104" ca="1" si="4">INDIRECT("R[0]C[-1]", FALSE)-INDIRECT("R[0]C[-2]", FALSE)</f>
        <v>0</v>
      </c>
      <c r="F73" s="12">
        <v>560000</v>
      </c>
      <c r="G73" s="13">
        <f t="shared" ref="G73:G104" ca="1" si="5">IF(INDIRECT("R[0]C[-3]", FALSE)=0,0,ROUND(INDIRECT("R[0]C[-1]", FALSE)/INDIRECT("R[0]C[-3]", FALSE),4))</f>
        <v>1</v>
      </c>
      <c r="H73" s="3"/>
    </row>
    <row r="74" spans="1:8" ht="45" outlineLevel="2" x14ac:dyDescent="0.25">
      <c r="A74" s="14"/>
      <c r="B74" s="15" t="s">
        <v>182</v>
      </c>
      <c r="C74" s="16">
        <v>560000</v>
      </c>
      <c r="D74" s="16">
        <v>560000</v>
      </c>
      <c r="E74" s="16">
        <f t="shared" ca="1" si="4"/>
        <v>0</v>
      </c>
      <c r="F74" s="16">
        <v>560000</v>
      </c>
      <c r="G74" s="17">
        <f t="shared" ca="1" si="5"/>
        <v>1</v>
      </c>
      <c r="H74" s="3"/>
    </row>
    <row r="75" spans="1:8" outlineLevel="1" x14ac:dyDescent="0.25">
      <c r="A7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75" s="11" t="s">
        <v>89</v>
      </c>
      <c r="C75" s="12">
        <v>0</v>
      </c>
      <c r="D75" s="12">
        <v>0</v>
      </c>
      <c r="E75" s="12">
        <f t="shared" ca="1" si="4"/>
        <v>0</v>
      </c>
      <c r="F75" s="12">
        <v>0</v>
      </c>
      <c r="G75" s="13">
        <f t="shared" ca="1" si="5"/>
        <v>0</v>
      </c>
      <c r="H75" s="3"/>
    </row>
    <row r="76" spans="1:8" ht="45" outlineLevel="2" x14ac:dyDescent="0.25">
      <c r="A76" s="14"/>
      <c r="B76" s="15" t="s">
        <v>226</v>
      </c>
      <c r="C76" s="16">
        <v>0</v>
      </c>
      <c r="D76" s="16">
        <v>0</v>
      </c>
      <c r="E76" s="16">
        <f t="shared" ca="1" si="4"/>
        <v>0</v>
      </c>
      <c r="F76" s="16">
        <v>0</v>
      </c>
      <c r="G76" s="17">
        <f t="shared" ca="1" si="5"/>
        <v>0</v>
      </c>
      <c r="H76" s="3"/>
    </row>
    <row r="77" spans="1:8" outlineLevel="1" x14ac:dyDescent="0.25">
      <c r="A7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77" s="11" t="s">
        <v>43</v>
      </c>
      <c r="C77" s="12">
        <v>550000</v>
      </c>
      <c r="D77" s="12">
        <v>549999.80000000005</v>
      </c>
      <c r="E77" s="12">
        <f t="shared" ca="1" si="4"/>
        <v>-0.19999999995343387</v>
      </c>
      <c r="F77" s="12">
        <v>549999.80000000005</v>
      </c>
      <c r="G77" s="13">
        <f t="shared" ca="1" si="5"/>
        <v>1</v>
      </c>
      <c r="H77" s="3"/>
    </row>
    <row r="78" spans="1:8" ht="45" outlineLevel="2" x14ac:dyDescent="0.25">
      <c r="A78" s="14"/>
      <c r="B78" s="15" t="s">
        <v>144</v>
      </c>
      <c r="C78" s="16">
        <v>0</v>
      </c>
      <c r="D78" s="16">
        <v>0</v>
      </c>
      <c r="E78" s="16">
        <f t="shared" ca="1" si="4"/>
        <v>0</v>
      </c>
      <c r="F78" s="16">
        <v>0</v>
      </c>
      <c r="G78" s="17">
        <f t="shared" ca="1" si="5"/>
        <v>0</v>
      </c>
      <c r="H78" s="3"/>
    </row>
    <row r="79" spans="1:8" ht="45" outlineLevel="2" x14ac:dyDescent="0.25">
      <c r="A79" s="14"/>
      <c r="B79" s="15" t="s">
        <v>280</v>
      </c>
      <c r="C79" s="16">
        <v>0</v>
      </c>
      <c r="D79" s="16">
        <v>0</v>
      </c>
      <c r="E79" s="16">
        <f t="shared" ca="1" si="4"/>
        <v>0</v>
      </c>
      <c r="F79" s="16">
        <v>0</v>
      </c>
      <c r="G79" s="17">
        <f t="shared" ca="1" si="5"/>
        <v>0</v>
      </c>
      <c r="H79" s="3"/>
    </row>
    <row r="80" spans="1:8" ht="45" outlineLevel="2" x14ac:dyDescent="0.25">
      <c r="A80" s="14"/>
      <c r="B80" s="15" t="s">
        <v>44</v>
      </c>
      <c r="C80" s="16">
        <v>0</v>
      </c>
      <c r="D80" s="16">
        <v>404343</v>
      </c>
      <c r="E80" s="16">
        <f t="shared" ca="1" si="4"/>
        <v>404343</v>
      </c>
      <c r="F80" s="16">
        <v>404343</v>
      </c>
      <c r="G80" s="17">
        <f t="shared" ca="1" si="5"/>
        <v>1</v>
      </c>
      <c r="H80" s="3"/>
    </row>
    <row r="81" spans="1:8" ht="45" outlineLevel="2" x14ac:dyDescent="0.25">
      <c r="A81" s="14"/>
      <c r="B81" s="15" t="s">
        <v>144</v>
      </c>
      <c r="C81" s="16">
        <v>0</v>
      </c>
      <c r="D81" s="16">
        <v>145656.79999999999</v>
      </c>
      <c r="E81" s="16">
        <f t="shared" ca="1" si="4"/>
        <v>145656.79999999999</v>
      </c>
      <c r="F81" s="16">
        <v>145656.79999999999</v>
      </c>
      <c r="G81" s="17">
        <f t="shared" ca="1" si="5"/>
        <v>1</v>
      </c>
      <c r="H81" s="3"/>
    </row>
    <row r="82" spans="1:8" ht="45" outlineLevel="2" x14ac:dyDescent="0.25">
      <c r="A82" s="14"/>
      <c r="B82" s="15" t="s">
        <v>280</v>
      </c>
      <c r="C82" s="16">
        <v>0</v>
      </c>
      <c r="D82" s="16">
        <v>0</v>
      </c>
      <c r="E82" s="16">
        <f t="shared" ca="1" si="4"/>
        <v>0</v>
      </c>
      <c r="F82" s="16">
        <v>0</v>
      </c>
      <c r="G82" s="17">
        <f t="shared" ca="1" si="5"/>
        <v>0</v>
      </c>
      <c r="H82" s="3"/>
    </row>
    <row r="83" spans="1:8" ht="45" outlineLevel="2" x14ac:dyDescent="0.25">
      <c r="A83" s="14"/>
      <c r="B83" s="15" t="s">
        <v>144</v>
      </c>
      <c r="C83" s="16">
        <v>550000</v>
      </c>
      <c r="D83" s="16">
        <v>0</v>
      </c>
      <c r="E83" s="16">
        <f t="shared" ca="1" si="4"/>
        <v>-550000</v>
      </c>
      <c r="F83" s="16">
        <v>0</v>
      </c>
      <c r="G83" s="17">
        <f t="shared" ca="1" si="5"/>
        <v>0</v>
      </c>
      <c r="H83" s="3"/>
    </row>
    <row r="84" spans="1:8" outlineLevel="1" x14ac:dyDescent="0.25">
      <c r="A8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84" s="11" t="s">
        <v>45</v>
      </c>
      <c r="C84" s="12">
        <v>120000</v>
      </c>
      <c r="D84" s="12">
        <v>119801.99</v>
      </c>
      <c r="E84" s="12">
        <f t="shared" ca="1" si="4"/>
        <v>-198.00999999999476</v>
      </c>
      <c r="F84" s="12">
        <v>119801.99</v>
      </c>
      <c r="G84" s="13">
        <f t="shared" ca="1" si="5"/>
        <v>1</v>
      </c>
      <c r="H84" s="3"/>
    </row>
    <row r="85" spans="1:8" ht="45" outlineLevel="2" x14ac:dyDescent="0.25">
      <c r="A85" s="14"/>
      <c r="B85" s="15" t="s">
        <v>195</v>
      </c>
      <c r="C85" s="16">
        <v>0</v>
      </c>
      <c r="D85" s="16">
        <v>0</v>
      </c>
      <c r="E85" s="16">
        <f t="shared" ca="1" si="4"/>
        <v>0</v>
      </c>
      <c r="F85" s="16">
        <v>0</v>
      </c>
      <c r="G85" s="17">
        <f t="shared" ca="1" si="5"/>
        <v>0</v>
      </c>
      <c r="H85" s="3"/>
    </row>
    <row r="86" spans="1:8" ht="45" outlineLevel="2" x14ac:dyDescent="0.25">
      <c r="A86" s="14"/>
      <c r="B86" s="15" t="s">
        <v>281</v>
      </c>
      <c r="C86" s="16">
        <v>0</v>
      </c>
      <c r="D86" s="16">
        <v>119801.99</v>
      </c>
      <c r="E86" s="16">
        <f t="shared" ca="1" si="4"/>
        <v>119801.99</v>
      </c>
      <c r="F86" s="16">
        <v>119801.99</v>
      </c>
      <c r="G86" s="17">
        <f t="shared" ca="1" si="5"/>
        <v>1</v>
      </c>
      <c r="H86" s="3"/>
    </row>
    <row r="87" spans="1:8" ht="45" outlineLevel="2" x14ac:dyDescent="0.25">
      <c r="A87" s="14"/>
      <c r="B87" s="15" t="s">
        <v>195</v>
      </c>
      <c r="C87" s="16">
        <v>120000</v>
      </c>
      <c r="D87" s="16">
        <v>0</v>
      </c>
      <c r="E87" s="16">
        <f t="shared" ca="1" si="4"/>
        <v>-120000</v>
      </c>
      <c r="F87" s="16">
        <v>0</v>
      </c>
      <c r="G87" s="17">
        <f t="shared" ca="1" si="5"/>
        <v>0</v>
      </c>
      <c r="H87" s="3"/>
    </row>
    <row r="88" spans="1:8" outlineLevel="1" x14ac:dyDescent="0.25">
      <c r="A8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88" s="11" t="s">
        <v>69</v>
      </c>
      <c r="C88" s="12">
        <v>1015000</v>
      </c>
      <c r="D88" s="12">
        <v>1015000</v>
      </c>
      <c r="E88" s="12">
        <f t="shared" ca="1" si="4"/>
        <v>0</v>
      </c>
      <c r="F88" s="12">
        <v>1015000</v>
      </c>
      <c r="G88" s="13">
        <f t="shared" ca="1" si="5"/>
        <v>1</v>
      </c>
      <c r="H88" s="3"/>
    </row>
    <row r="89" spans="1:8" ht="45" outlineLevel="2" x14ac:dyDescent="0.25">
      <c r="A89" s="14"/>
      <c r="B89" s="15" t="s">
        <v>70</v>
      </c>
      <c r="C89" s="16">
        <v>1015000</v>
      </c>
      <c r="D89" s="16">
        <v>1015000</v>
      </c>
      <c r="E89" s="16">
        <f t="shared" ca="1" si="4"/>
        <v>0</v>
      </c>
      <c r="F89" s="16">
        <v>1015000</v>
      </c>
      <c r="G89" s="17">
        <f t="shared" ca="1" si="5"/>
        <v>1</v>
      </c>
      <c r="H89" s="3"/>
    </row>
    <row r="90" spans="1:8" outlineLevel="1" x14ac:dyDescent="0.25">
      <c r="A9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90" s="11" t="s">
        <v>47</v>
      </c>
      <c r="C90" s="12">
        <v>340000</v>
      </c>
      <c r="D90" s="12">
        <v>340000</v>
      </c>
      <c r="E90" s="12">
        <f t="shared" ca="1" si="4"/>
        <v>0</v>
      </c>
      <c r="F90" s="12">
        <v>340000</v>
      </c>
      <c r="G90" s="13">
        <f t="shared" ca="1" si="5"/>
        <v>1</v>
      </c>
      <c r="H90" s="3"/>
    </row>
    <row r="91" spans="1:8" ht="45" outlineLevel="2" x14ac:dyDescent="0.25">
      <c r="A91" s="14"/>
      <c r="B91" s="15" t="s">
        <v>148</v>
      </c>
      <c r="C91" s="16">
        <v>340000</v>
      </c>
      <c r="D91" s="16">
        <v>340000</v>
      </c>
      <c r="E91" s="16">
        <f t="shared" ca="1" si="4"/>
        <v>0</v>
      </c>
      <c r="F91" s="16">
        <v>340000</v>
      </c>
      <c r="G91" s="17">
        <f t="shared" ca="1" si="5"/>
        <v>1</v>
      </c>
      <c r="H91" s="3"/>
    </row>
    <row r="92" spans="1:8" outlineLevel="1" x14ac:dyDescent="0.25">
      <c r="A9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92" s="11" t="s">
        <v>49</v>
      </c>
      <c r="C92" s="12">
        <v>0</v>
      </c>
      <c r="D92" s="12">
        <v>0</v>
      </c>
      <c r="E92" s="12">
        <f t="shared" ca="1" si="4"/>
        <v>0</v>
      </c>
      <c r="F92" s="12">
        <v>0</v>
      </c>
      <c r="G92" s="13">
        <f t="shared" ca="1" si="5"/>
        <v>0</v>
      </c>
      <c r="H92" s="3"/>
    </row>
    <row r="93" spans="1:8" ht="30" outlineLevel="2" x14ac:dyDescent="0.25">
      <c r="A93" s="14"/>
      <c r="B93" s="15" t="s">
        <v>50</v>
      </c>
      <c r="C93" s="16">
        <v>0</v>
      </c>
      <c r="D93" s="16">
        <v>0</v>
      </c>
      <c r="E93" s="16">
        <f t="shared" ca="1" si="4"/>
        <v>0</v>
      </c>
      <c r="F93" s="16">
        <v>0</v>
      </c>
      <c r="G93" s="17">
        <f t="shared" ca="1" si="5"/>
        <v>0</v>
      </c>
      <c r="H93" s="3"/>
    </row>
    <row r="94" spans="1:8" outlineLevel="1" x14ac:dyDescent="0.25">
      <c r="A9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94" s="11" t="s">
        <v>51</v>
      </c>
      <c r="C94" s="12">
        <v>400000</v>
      </c>
      <c r="D94" s="12">
        <v>400000</v>
      </c>
      <c r="E94" s="12">
        <f t="shared" ca="1" si="4"/>
        <v>0</v>
      </c>
      <c r="F94" s="12">
        <v>400000</v>
      </c>
      <c r="G94" s="13">
        <f t="shared" ca="1" si="5"/>
        <v>1</v>
      </c>
      <c r="H94" s="3"/>
    </row>
    <row r="95" spans="1:8" ht="45" outlineLevel="2" x14ac:dyDescent="0.25">
      <c r="A95" s="14"/>
      <c r="B95" s="15" t="s">
        <v>234</v>
      </c>
      <c r="C95" s="16">
        <v>0</v>
      </c>
      <c r="D95" s="16">
        <v>0</v>
      </c>
      <c r="E95" s="16">
        <f t="shared" ca="1" si="4"/>
        <v>0</v>
      </c>
      <c r="F95" s="16">
        <v>0</v>
      </c>
      <c r="G95" s="17">
        <f t="shared" ca="1" si="5"/>
        <v>0</v>
      </c>
      <c r="H95" s="3"/>
    </row>
    <row r="96" spans="1:8" ht="45" outlineLevel="2" x14ac:dyDescent="0.25">
      <c r="A96" s="14"/>
      <c r="B96" s="15" t="s">
        <v>160</v>
      </c>
      <c r="C96" s="16">
        <v>400000</v>
      </c>
      <c r="D96" s="16">
        <v>400000</v>
      </c>
      <c r="E96" s="16">
        <f t="shared" ca="1" si="4"/>
        <v>0</v>
      </c>
      <c r="F96" s="16">
        <v>400000</v>
      </c>
      <c r="G96" s="17">
        <f t="shared" ca="1" si="5"/>
        <v>1</v>
      </c>
      <c r="H96" s="3"/>
    </row>
    <row r="97" spans="1:8" ht="45" outlineLevel="2" x14ac:dyDescent="0.25">
      <c r="A97" s="14"/>
      <c r="B97" s="15" t="s">
        <v>234</v>
      </c>
      <c r="C97" s="16">
        <v>0</v>
      </c>
      <c r="D97" s="16">
        <v>0</v>
      </c>
      <c r="E97" s="16">
        <f t="shared" ca="1" si="4"/>
        <v>0</v>
      </c>
      <c r="F97" s="16">
        <v>0</v>
      </c>
      <c r="G97" s="17">
        <f t="shared" ca="1" si="5"/>
        <v>0</v>
      </c>
      <c r="H97" s="3"/>
    </row>
    <row r="98" spans="1:8" outlineLevel="1" x14ac:dyDescent="0.25">
      <c r="A9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98" s="11" t="s">
        <v>53</v>
      </c>
      <c r="C98" s="12">
        <v>0</v>
      </c>
      <c r="D98" s="12">
        <v>0</v>
      </c>
      <c r="E98" s="12">
        <f t="shared" ca="1" si="4"/>
        <v>0</v>
      </c>
      <c r="F98" s="12">
        <v>0</v>
      </c>
      <c r="G98" s="13">
        <f t="shared" ca="1" si="5"/>
        <v>0</v>
      </c>
      <c r="H98" s="3"/>
    </row>
    <row r="99" spans="1:8" ht="45" outlineLevel="2" x14ac:dyDescent="0.25">
      <c r="A99" s="14"/>
      <c r="B99" s="15" t="s">
        <v>184</v>
      </c>
      <c r="C99" s="16">
        <v>0</v>
      </c>
      <c r="D99" s="16">
        <v>0</v>
      </c>
      <c r="E99" s="16">
        <f t="shared" ca="1" si="4"/>
        <v>0</v>
      </c>
      <c r="F99" s="16">
        <v>0</v>
      </c>
      <c r="G99" s="17">
        <f t="shared" ca="1" si="5"/>
        <v>0</v>
      </c>
      <c r="H99" s="3"/>
    </row>
    <row r="100" spans="1:8" outlineLevel="1" x14ac:dyDescent="0.25">
      <c r="A10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00" s="11" t="s">
        <v>57</v>
      </c>
      <c r="C100" s="12">
        <v>360000</v>
      </c>
      <c r="D100" s="12">
        <v>360000</v>
      </c>
      <c r="E100" s="12">
        <f t="shared" ca="1" si="4"/>
        <v>0</v>
      </c>
      <c r="F100" s="12">
        <v>360000</v>
      </c>
      <c r="G100" s="13">
        <f t="shared" ca="1" si="5"/>
        <v>1</v>
      </c>
      <c r="H100" s="3"/>
    </row>
    <row r="101" spans="1:8" ht="45" outlineLevel="2" x14ac:dyDescent="0.25">
      <c r="A101" s="14"/>
      <c r="B101" s="15" t="s">
        <v>153</v>
      </c>
      <c r="C101" s="16">
        <v>0</v>
      </c>
      <c r="D101" s="16">
        <v>360000</v>
      </c>
      <c r="E101" s="16">
        <f t="shared" ca="1" si="4"/>
        <v>360000</v>
      </c>
      <c r="F101" s="16">
        <v>360000</v>
      </c>
      <c r="G101" s="17">
        <f t="shared" ca="1" si="5"/>
        <v>1</v>
      </c>
      <c r="H101" s="3"/>
    </row>
    <row r="102" spans="1:8" ht="45" outlineLevel="2" x14ac:dyDescent="0.25">
      <c r="A102" s="14"/>
      <c r="B102" s="15" t="s">
        <v>237</v>
      </c>
      <c r="C102" s="16">
        <v>0</v>
      </c>
      <c r="D102" s="16">
        <v>0</v>
      </c>
      <c r="E102" s="16">
        <f t="shared" ca="1" si="4"/>
        <v>0</v>
      </c>
      <c r="F102" s="16">
        <v>0</v>
      </c>
      <c r="G102" s="17">
        <f t="shared" ca="1" si="5"/>
        <v>0</v>
      </c>
      <c r="H102" s="3"/>
    </row>
    <row r="103" spans="1:8" ht="45" outlineLevel="2" x14ac:dyDescent="0.25">
      <c r="A103" s="14"/>
      <c r="B103" s="15" t="s">
        <v>153</v>
      </c>
      <c r="C103" s="16">
        <v>360000</v>
      </c>
      <c r="D103" s="16">
        <v>0</v>
      </c>
      <c r="E103" s="16">
        <f t="shared" ca="1" si="4"/>
        <v>-360000</v>
      </c>
      <c r="F103" s="16">
        <v>0</v>
      </c>
      <c r="G103" s="17">
        <f t="shared" ca="1" si="5"/>
        <v>0</v>
      </c>
      <c r="H103" s="3"/>
    </row>
    <row r="104" spans="1:8" ht="45" outlineLevel="2" x14ac:dyDescent="0.25">
      <c r="A104" s="14"/>
      <c r="B104" s="15" t="s">
        <v>237</v>
      </c>
      <c r="C104" s="16">
        <v>0</v>
      </c>
      <c r="D104" s="16">
        <v>0</v>
      </c>
      <c r="E104" s="16">
        <f t="shared" ca="1" si="4"/>
        <v>0</v>
      </c>
      <c r="F104" s="16">
        <v>0</v>
      </c>
      <c r="G104" s="17">
        <f t="shared" ca="1" si="5"/>
        <v>0</v>
      </c>
      <c r="H104" s="3"/>
    </row>
    <row r="105" spans="1:8" outlineLevel="1" x14ac:dyDescent="0.25">
      <c r="A10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05" s="11" t="s">
        <v>59</v>
      </c>
      <c r="C105" s="12">
        <v>0</v>
      </c>
      <c r="D105" s="12">
        <v>0</v>
      </c>
      <c r="E105" s="12">
        <f t="shared" ref="E105:E110" ca="1" si="6">INDIRECT("R[0]C[-1]", FALSE)-INDIRECT("R[0]C[-2]", FALSE)</f>
        <v>0</v>
      </c>
      <c r="F105" s="12">
        <v>0</v>
      </c>
      <c r="G105" s="13">
        <f t="shared" ref="G105:G110" ca="1" si="7">IF(INDIRECT("R[0]C[-3]", FALSE)=0,0,ROUND(INDIRECT("R[0]C[-1]", FALSE)/INDIRECT("R[0]C[-3]", FALSE),4))</f>
        <v>0</v>
      </c>
      <c r="H105" s="3"/>
    </row>
    <row r="106" spans="1:8" ht="45" outlineLevel="2" x14ac:dyDescent="0.25">
      <c r="A106" s="14"/>
      <c r="B106" s="15" t="s">
        <v>197</v>
      </c>
      <c r="C106" s="16">
        <v>0</v>
      </c>
      <c r="D106" s="16">
        <v>0</v>
      </c>
      <c r="E106" s="16">
        <f t="shared" ca="1" si="6"/>
        <v>0</v>
      </c>
      <c r="F106" s="16">
        <v>0</v>
      </c>
      <c r="G106" s="17">
        <f t="shared" ca="1" si="7"/>
        <v>0</v>
      </c>
      <c r="H106" s="3"/>
    </row>
    <row r="107" spans="1:8" outlineLevel="1" x14ac:dyDescent="0.25">
      <c r="A10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07" s="11" t="s">
        <v>61</v>
      </c>
      <c r="C107" s="12">
        <v>986000</v>
      </c>
      <c r="D107" s="12">
        <v>986000</v>
      </c>
      <c r="E107" s="12">
        <f t="shared" ca="1" si="6"/>
        <v>0</v>
      </c>
      <c r="F107" s="12">
        <v>986000</v>
      </c>
      <c r="G107" s="13">
        <f t="shared" ca="1" si="7"/>
        <v>1</v>
      </c>
      <c r="H107" s="3"/>
    </row>
    <row r="108" spans="1:8" ht="45" outlineLevel="2" x14ac:dyDescent="0.25">
      <c r="A108" s="14"/>
      <c r="B108" s="15" t="s">
        <v>157</v>
      </c>
      <c r="C108" s="16">
        <v>986000</v>
      </c>
      <c r="D108" s="16">
        <v>986000</v>
      </c>
      <c r="E108" s="16">
        <f t="shared" ca="1" si="6"/>
        <v>0</v>
      </c>
      <c r="F108" s="16">
        <v>986000</v>
      </c>
      <c r="G108" s="17">
        <f t="shared" ca="1" si="7"/>
        <v>1</v>
      </c>
      <c r="H108" s="3"/>
    </row>
    <row r="109" spans="1:8" ht="45" outlineLevel="2" x14ac:dyDescent="0.25">
      <c r="A109" s="14"/>
      <c r="B109" s="15" t="s">
        <v>77</v>
      </c>
      <c r="C109" s="16">
        <v>0</v>
      </c>
      <c r="D109" s="16">
        <v>0</v>
      </c>
      <c r="E109" s="16">
        <f t="shared" ca="1" si="6"/>
        <v>0</v>
      </c>
      <c r="F109" s="16">
        <v>0</v>
      </c>
      <c r="G109" s="17">
        <f t="shared" ca="1" si="7"/>
        <v>0</v>
      </c>
      <c r="H109" s="3"/>
    </row>
    <row r="110" spans="1:8" ht="15" customHeight="1" x14ac:dyDescent="0.25">
      <c r="A110" s="55" t="s">
        <v>63</v>
      </c>
      <c r="B110" s="56"/>
      <c r="C110" s="18">
        <v>18104000</v>
      </c>
      <c r="D110" s="18">
        <v>18084723.559999999</v>
      </c>
      <c r="E110" s="19">
        <f t="shared" ca="1" si="6"/>
        <v>-19276.440000001341</v>
      </c>
      <c r="F110" s="19">
        <v>18084723.559999999</v>
      </c>
      <c r="G110" s="20">
        <f t="shared" ca="1" si="7"/>
        <v>1</v>
      </c>
      <c r="H110" s="3"/>
    </row>
  </sheetData>
  <mergeCells count="9">
    <mergeCell ref="A110:B110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B19" sqref="B19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73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29</v>
      </c>
      <c r="C9" s="12">
        <v>7872200</v>
      </c>
      <c r="D9" s="12">
        <v>7872200</v>
      </c>
      <c r="E9" s="12">
        <f t="shared" ref="E9:E15" ca="1" si="0">INDIRECT("R[0]C[-1]", FALSE)-INDIRECT("R[0]C[-2]", FALSE)</f>
        <v>0</v>
      </c>
      <c r="F9" s="12">
        <v>7872200</v>
      </c>
      <c r="G9" s="13">
        <f t="shared" ref="G9:G15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30</v>
      </c>
      <c r="C10" s="16">
        <v>7872200</v>
      </c>
      <c r="D10" s="16">
        <v>7872200</v>
      </c>
      <c r="E10" s="16">
        <f t="shared" ca="1" si="0"/>
        <v>0</v>
      </c>
      <c r="F10" s="16">
        <v>7872200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35</v>
      </c>
      <c r="C11" s="12">
        <v>7872200</v>
      </c>
      <c r="D11" s="12">
        <v>7872200</v>
      </c>
      <c r="E11" s="12">
        <f t="shared" ca="1" si="0"/>
        <v>0</v>
      </c>
      <c r="F11" s="12">
        <v>7872200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36</v>
      </c>
      <c r="C12" s="16">
        <v>7872200</v>
      </c>
      <c r="D12" s="16">
        <v>7872200</v>
      </c>
      <c r="E12" s="16">
        <f t="shared" ca="1" si="0"/>
        <v>0</v>
      </c>
      <c r="F12" s="16">
        <v>7872200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59</v>
      </c>
      <c r="C13" s="12">
        <v>7872200</v>
      </c>
      <c r="D13" s="12">
        <v>7872200</v>
      </c>
      <c r="E13" s="12">
        <f t="shared" ca="1" si="0"/>
        <v>0</v>
      </c>
      <c r="F13" s="12">
        <v>7872200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60</v>
      </c>
      <c r="C14" s="16">
        <v>7872200</v>
      </c>
      <c r="D14" s="16">
        <v>7872200</v>
      </c>
      <c r="E14" s="16">
        <f t="shared" ca="1" si="0"/>
        <v>0</v>
      </c>
      <c r="F14" s="16">
        <v>7872200</v>
      </c>
      <c r="G14" s="17">
        <f t="shared" ca="1" si="1"/>
        <v>1</v>
      </c>
      <c r="H14" s="3"/>
    </row>
    <row r="15" spans="1:8" ht="15" customHeight="1" x14ac:dyDescent="0.25">
      <c r="A15" s="55" t="s">
        <v>63</v>
      </c>
      <c r="B15" s="56"/>
      <c r="C15" s="18">
        <v>23616600</v>
      </c>
      <c r="D15" s="18">
        <v>23616600</v>
      </c>
      <c r="E15" s="19">
        <f t="shared" ca="1" si="0"/>
        <v>0</v>
      </c>
      <c r="F15" s="19">
        <v>23616600</v>
      </c>
      <c r="G15" s="20">
        <f t="shared" ca="1" si="1"/>
        <v>1</v>
      </c>
      <c r="H15" s="3"/>
    </row>
  </sheetData>
  <mergeCells count="9">
    <mergeCell ref="A15:B1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"/>
  <sheetViews>
    <sheetView topLeftCell="A60" zoomScaleNormal="100" zoomScaleSheetLayoutView="100" workbookViewId="0">
      <selection activeCell="B11" sqref="B11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282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3909132</v>
      </c>
      <c r="D9" s="12">
        <v>3909132</v>
      </c>
      <c r="E9" s="12">
        <f t="shared" ref="E9:E40" ca="1" si="0">INDIRECT("R[0]C[-1]", FALSE)-INDIRECT("R[0]C[-2]", FALSE)</f>
        <v>0</v>
      </c>
      <c r="F9" s="12">
        <v>3909132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120</v>
      </c>
      <c r="C10" s="16">
        <v>3909132</v>
      </c>
      <c r="D10" s="16">
        <v>3909132</v>
      </c>
      <c r="E10" s="16">
        <f t="shared" ca="1" si="0"/>
        <v>0</v>
      </c>
      <c r="F10" s="16">
        <v>3909132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1302877</v>
      </c>
      <c r="D11" s="12">
        <v>1302877</v>
      </c>
      <c r="E11" s="12">
        <f t="shared" ca="1" si="0"/>
        <v>0</v>
      </c>
      <c r="F11" s="12">
        <v>1302877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187</v>
      </c>
      <c r="C12" s="16">
        <v>1302877</v>
      </c>
      <c r="D12" s="16">
        <v>1302877</v>
      </c>
      <c r="E12" s="16">
        <f t="shared" ca="1" si="0"/>
        <v>0</v>
      </c>
      <c r="F12" s="16">
        <v>1302877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3476602</v>
      </c>
      <c r="D13" s="12">
        <v>3476602</v>
      </c>
      <c r="E13" s="12">
        <f t="shared" ca="1" si="0"/>
        <v>0</v>
      </c>
      <c r="F13" s="12">
        <v>3476602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178</v>
      </c>
      <c r="C14" s="16">
        <v>3476602</v>
      </c>
      <c r="D14" s="16">
        <v>3476602</v>
      </c>
      <c r="E14" s="16">
        <f t="shared" ca="1" si="0"/>
        <v>0</v>
      </c>
      <c r="F14" s="16">
        <v>3476602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10514498</v>
      </c>
      <c r="D15" s="12">
        <v>10514498</v>
      </c>
      <c r="E15" s="12">
        <f t="shared" ca="1" si="0"/>
        <v>0</v>
      </c>
      <c r="F15" s="12">
        <v>10514498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188</v>
      </c>
      <c r="C16" s="16">
        <v>4762131</v>
      </c>
      <c r="D16" s="16">
        <v>0</v>
      </c>
      <c r="E16" s="16">
        <f t="shared" ca="1" si="0"/>
        <v>-4762131</v>
      </c>
      <c r="F16" s="16">
        <v>0</v>
      </c>
      <c r="G16" s="17">
        <f t="shared" ca="1" si="1"/>
        <v>0</v>
      </c>
      <c r="H16" s="3"/>
    </row>
    <row r="17" spans="1:8" ht="45" outlineLevel="2" x14ac:dyDescent="0.25">
      <c r="A17" s="14"/>
      <c r="B17" s="15" t="s">
        <v>208</v>
      </c>
      <c r="C17" s="16">
        <v>0</v>
      </c>
      <c r="D17" s="16">
        <v>5752367</v>
      </c>
      <c r="E17" s="16">
        <f t="shared" ca="1" si="0"/>
        <v>5752367</v>
      </c>
      <c r="F17" s="16">
        <v>5752367</v>
      </c>
      <c r="G17" s="17">
        <f t="shared" ca="1" si="1"/>
        <v>1</v>
      </c>
      <c r="H17" s="3"/>
    </row>
    <row r="18" spans="1:8" ht="45" outlineLevel="2" x14ac:dyDescent="0.25">
      <c r="A18" s="14"/>
      <c r="B18" s="15" t="s">
        <v>188</v>
      </c>
      <c r="C18" s="16">
        <v>0</v>
      </c>
      <c r="D18" s="16">
        <v>4762131</v>
      </c>
      <c r="E18" s="16">
        <f t="shared" ca="1" si="0"/>
        <v>4762131</v>
      </c>
      <c r="F18" s="16">
        <v>4762131</v>
      </c>
      <c r="G18" s="17">
        <f t="shared" ca="1" si="1"/>
        <v>1</v>
      </c>
      <c r="H18" s="3"/>
    </row>
    <row r="19" spans="1:8" ht="45" outlineLevel="2" x14ac:dyDescent="0.25">
      <c r="A19" s="14"/>
      <c r="B19" s="15" t="s">
        <v>208</v>
      </c>
      <c r="C19" s="16">
        <v>5752367</v>
      </c>
      <c r="D19" s="16">
        <v>0</v>
      </c>
      <c r="E19" s="16">
        <f t="shared" ca="1" si="0"/>
        <v>-5752367</v>
      </c>
      <c r="F19" s="16">
        <v>0</v>
      </c>
      <c r="G19" s="17">
        <f t="shared" ca="1" si="1"/>
        <v>0</v>
      </c>
      <c r="H19" s="3"/>
    </row>
    <row r="20" spans="1:8" outlineLevel="1" x14ac:dyDescent="0.25">
      <c r="A2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11" t="s">
        <v>25</v>
      </c>
      <c r="C20" s="12">
        <v>5145354</v>
      </c>
      <c r="D20" s="12">
        <v>5145354</v>
      </c>
      <c r="E20" s="12">
        <f t="shared" ca="1" si="0"/>
        <v>0</v>
      </c>
      <c r="F20" s="12">
        <v>5145354</v>
      </c>
      <c r="G20" s="13">
        <f t="shared" ca="1" si="1"/>
        <v>1</v>
      </c>
      <c r="H20" s="3"/>
    </row>
    <row r="21" spans="1:8" ht="45" outlineLevel="2" x14ac:dyDescent="0.25">
      <c r="A21" s="14"/>
      <c r="B21" s="15" t="s">
        <v>189</v>
      </c>
      <c r="C21" s="16">
        <v>2181523</v>
      </c>
      <c r="D21" s="16">
        <v>0</v>
      </c>
      <c r="E21" s="16">
        <f t="shared" ca="1" si="0"/>
        <v>-2181523</v>
      </c>
      <c r="F21" s="16">
        <v>0</v>
      </c>
      <c r="G21" s="17">
        <f t="shared" ca="1" si="1"/>
        <v>0</v>
      </c>
      <c r="H21" s="3"/>
    </row>
    <row r="22" spans="1:8" ht="45" outlineLevel="2" x14ac:dyDescent="0.25">
      <c r="A22" s="14"/>
      <c r="B22" s="15" t="s">
        <v>209</v>
      </c>
      <c r="C22" s="16">
        <v>2963831</v>
      </c>
      <c r="D22" s="16">
        <v>0</v>
      </c>
      <c r="E22" s="16">
        <f t="shared" ca="1" si="0"/>
        <v>-2963831</v>
      </c>
      <c r="F22" s="16">
        <v>0</v>
      </c>
      <c r="G22" s="17">
        <f t="shared" ca="1" si="1"/>
        <v>0</v>
      </c>
      <c r="H22" s="3"/>
    </row>
    <row r="23" spans="1:8" ht="45" outlineLevel="2" x14ac:dyDescent="0.25">
      <c r="A23" s="14"/>
      <c r="B23" s="15" t="s">
        <v>189</v>
      </c>
      <c r="C23" s="16">
        <v>0</v>
      </c>
      <c r="D23" s="16">
        <v>2181523</v>
      </c>
      <c r="E23" s="16">
        <f t="shared" ca="1" si="0"/>
        <v>2181523</v>
      </c>
      <c r="F23" s="16">
        <v>2181523</v>
      </c>
      <c r="G23" s="17">
        <f t="shared" ca="1" si="1"/>
        <v>1</v>
      </c>
      <c r="H23" s="3"/>
    </row>
    <row r="24" spans="1:8" ht="45" outlineLevel="2" x14ac:dyDescent="0.25">
      <c r="A24" s="14"/>
      <c r="B24" s="15" t="s">
        <v>209</v>
      </c>
      <c r="C24" s="16">
        <v>0</v>
      </c>
      <c r="D24" s="16">
        <v>2963831</v>
      </c>
      <c r="E24" s="16">
        <f t="shared" ca="1" si="0"/>
        <v>2963831</v>
      </c>
      <c r="F24" s="16">
        <v>2963831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5" s="11" t="s">
        <v>27</v>
      </c>
      <c r="C25" s="12">
        <v>4893338</v>
      </c>
      <c r="D25" s="12">
        <v>4893338</v>
      </c>
      <c r="E25" s="12">
        <f t="shared" ca="1" si="0"/>
        <v>0</v>
      </c>
      <c r="F25" s="12">
        <v>4893338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202</v>
      </c>
      <c r="C26" s="16">
        <v>4893338</v>
      </c>
      <c r="D26" s="16">
        <v>4893338</v>
      </c>
      <c r="E26" s="16">
        <f t="shared" ca="1" si="0"/>
        <v>0</v>
      </c>
      <c r="F26" s="16">
        <v>4893338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7" s="11" t="s">
        <v>87</v>
      </c>
      <c r="C27" s="12">
        <v>1729277</v>
      </c>
      <c r="D27" s="12">
        <v>1729277</v>
      </c>
      <c r="E27" s="12">
        <f t="shared" ca="1" si="0"/>
        <v>0</v>
      </c>
      <c r="F27" s="12">
        <v>1729277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190</v>
      </c>
      <c r="C28" s="16">
        <v>1729277</v>
      </c>
      <c r="D28" s="16">
        <v>1729277</v>
      </c>
      <c r="E28" s="16">
        <f t="shared" ca="1" si="0"/>
        <v>0</v>
      </c>
      <c r="F28" s="16">
        <v>1729277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9" s="11" t="s">
        <v>29</v>
      </c>
      <c r="C29" s="12">
        <v>2787060</v>
      </c>
      <c r="D29" s="12">
        <v>2787060</v>
      </c>
      <c r="E29" s="12">
        <f t="shared" ca="1" si="0"/>
        <v>0</v>
      </c>
      <c r="F29" s="12">
        <v>2787060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167</v>
      </c>
      <c r="C30" s="16">
        <v>2787060</v>
      </c>
      <c r="D30" s="16">
        <v>2787060</v>
      </c>
      <c r="E30" s="16">
        <f t="shared" ca="1" si="0"/>
        <v>0</v>
      </c>
      <c r="F30" s="16">
        <v>2787060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1" s="11" t="s">
        <v>31</v>
      </c>
      <c r="C31" s="12">
        <v>2299616</v>
      </c>
      <c r="D31" s="12">
        <v>2299616</v>
      </c>
      <c r="E31" s="12">
        <f t="shared" ca="1" si="0"/>
        <v>0</v>
      </c>
      <c r="F31" s="12">
        <v>2299616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191</v>
      </c>
      <c r="C32" s="16">
        <v>2299616</v>
      </c>
      <c r="D32" s="16">
        <v>2299616</v>
      </c>
      <c r="E32" s="16">
        <f t="shared" ca="1" si="0"/>
        <v>0</v>
      </c>
      <c r="F32" s="16">
        <v>2299616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3" s="11" t="s">
        <v>33</v>
      </c>
      <c r="C33" s="12">
        <v>1951885</v>
      </c>
      <c r="D33" s="12">
        <v>1951885</v>
      </c>
      <c r="E33" s="12">
        <f t="shared" ca="1" si="0"/>
        <v>0</v>
      </c>
      <c r="F33" s="12">
        <v>1951885</v>
      </c>
      <c r="G33" s="13">
        <f t="shared" ca="1" si="1"/>
        <v>1</v>
      </c>
      <c r="H33" s="3"/>
    </row>
    <row r="34" spans="1:8" ht="60" outlineLevel="2" x14ac:dyDescent="0.25">
      <c r="A34" s="14"/>
      <c r="B34" s="15" t="s">
        <v>179</v>
      </c>
      <c r="C34" s="16">
        <v>1951885</v>
      </c>
      <c r="D34" s="16">
        <v>1951885</v>
      </c>
      <c r="E34" s="16">
        <f t="shared" ca="1" si="0"/>
        <v>0</v>
      </c>
      <c r="F34" s="16">
        <v>1951885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5" s="11" t="s">
        <v>67</v>
      </c>
      <c r="C35" s="12">
        <v>2246173</v>
      </c>
      <c r="D35" s="12">
        <v>2246173</v>
      </c>
      <c r="E35" s="12">
        <f t="shared" ca="1" si="0"/>
        <v>0</v>
      </c>
      <c r="F35" s="12">
        <v>2246173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193</v>
      </c>
      <c r="C36" s="16">
        <v>2246173</v>
      </c>
      <c r="D36" s="16">
        <v>2246173</v>
      </c>
      <c r="E36" s="16">
        <f t="shared" ca="1" si="0"/>
        <v>0</v>
      </c>
      <c r="F36" s="16">
        <v>2246173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7" s="11" t="s">
        <v>35</v>
      </c>
      <c r="C37" s="12">
        <v>4363534</v>
      </c>
      <c r="D37" s="12">
        <v>4363534</v>
      </c>
      <c r="E37" s="12">
        <f t="shared" ca="1" si="0"/>
        <v>0</v>
      </c>
      <c r="F37" s="12">
        <v>4363534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180</v>
      </c>
      <c r="C38" s="16">
        <v>4363534</v>
      </c>
      <c r="D38" s="16">
        <v>4363534</v>
      </c>
      <c r="E38" s="16">
        <f t="shared" ca="1" si="0"/>
        <v>0</v>
      </c>
      <c r="F38" s="16">
        <v>4363534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9" s="11" t="s">
        <v>37</v>
      </c>
      <c r="C39" s="12">
        <v>6877682</v>
      </c>
      <c r="D39" s="12">
        <v>6877682</v>
      </c>
      <c r="E39" s="12">
        <f t="shared" ca="1" si="0"/>
        <v>0</v>
      </c>
      <c r="F39" s="12">
        <v>6877682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181</v>
      </c>
      <c r="C40" s="16">
        <v>5130760</v>
      </c>
      <c r="D40" s="16">
        <v>5130760</v>
      </c>
      <c r="E40" s="16">
        <f t="shared" ca="1" si="0"/>
        <v>0</v>
      </c>
      <c r="F40" s="16">
        <v>5130760</v>
      </c>
      <c r="G40" s="17">
        <f t="shared" ca="1" si="1"/>
        <v>1</v>
      </c>
      <c r="H40" s="3"/>
    </row>
    <row r="41" spans="1:8" ht="45" outlineLevel="2" x14ac:dyDescent="0.25">
      <c r="A41" s="14"/>
      <c r="B41" s="15" t="s">
        <v>215</v>
      </c>
      <c r="C41" s="16">
        <v>1746922</v>
      </c>
      <c r="D41" s="16">
        <v>1746922</v>
      </c>
      <c r="E41" s="16">
        <f t="shared" ref="E41:E73" ca="1" si="2">INDIRECT("R[0]C[-1]", FALSE)-INDIRECT("R[0]C[-2]", FALSE)</f>
        <v>0</v>
      </c>
      <c r="F41" s="16">
        <v>1746922</v>
      </c>
      <c r="G41" s="17">
        <f t="shared" ref="G41:G73" ca="1" si="3">IF(INDIRECT("R[0]C[-3]", FALSE)=0,0,ROUND(INDIRECT("R[0]C[-1]", FALSE)/INDIRECT("R[0]C[-3]", FALSE),4))</f>
        <v>1</v>
      </c>
      <c r="H41" s="3"/>
    </row>
    <row r="42" spans="1:8" outlineLevel="1" x14ac:dyDescent="0.25">
      <c r="A4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2" s="11" t="s">
        <v>39</v>
      </c>
      <c r="C42" s="12">
        <v>3260954</v>
      </c>
      <c r="D42" s="12">
        <v>3260954</v>
      </c>
      <c r="E42" s="12">
        <f t="shared" ca="1" si="2"/>
        <v>0</v>
      </c>
      <c r="F42" s="12">
        <v>3260954</v>
      </c>
      <c r="G42" s="13">
        <f t="shared" ca="1" si="3"/>
        <v>1</v>
      </c>
      <c r="H42" s="3"/>
    </row>
    <row r="43" spans="1:8" ht="45" outlineLevel="2" x14ac:dyDescent="0.25">
      <c r="A43" s="14"/>
      <c r="B43" s="15" t="s">
        <v>252</v>
      </c>
      <c r="C43" s="16">
        <v>3260954</v>
      </c>
      <c r="D43" s="16">
        <v>3260954</v>
      </c>
      <c r="E43" s="16">
        <f t="shared" ca="1" si="2"/>
        <v>0</v>
      </c>
      <c r="F43" s="16">
        <v>3260954</v>
      </c>
      <c r="G43" s="17">
        <f t="shared" ca="1" si="3"/>
        <v>1</v>
      </c>
      <c r="H43" s="3"/>
    </row>
    <row r="44" spans="1:8" outlineLevel="1" x14ac:dyDescent="0.25">
      <c r="A4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4" s="11" t="s">
        <v>41</v>
      </c>
      <c r="C44" s="12">
        <v>4717084</v>
      </c>
      <c r="D44" s="12">
        <v>4717084</v>
      </c>
      <c r="E44" s="12">
        <f t="shared" ca="1" si="2"/>
        <v>0</v>
      </c>
      <c r="F44" s="12">
        <v>4717084</v>
      </c>
      <c r="G44" s="13">
        <f t="shared" ca="1" si="3"/>
        <v>1</v>
      </c>
      <c r="H44" s="3"/>
    </row>
    <row r="45" spans="1:8" ht="45" outlineLevel="2" x14ac:dyDescent="0.25">
      <c r="A45" s="14"/>
      <c r="B45" s="15" t="s">
        <v>182</v>
      </c>
      <c r="C45" s="16">
        <v>4717084</v>
      </c>
      <c r="D45" s="16">
        <v>4717084</v>
      </c>
      <c r="E45" s="16">
        <f t="shared" ca="1" si="2"/>
        <v>0</v>
      </c>
      <c r="F45" s="16">
        <v>4717084</v>
      </c>
      <c r="G45" s="17">
        <f t="shared" ca="1" si="3"/>
        <v>1</v>
      </c>
      <c r="H45" s="3"/>
    </row>
    <row r="46" spans="1:8" outlineLevel="1" x14ac:dyDescent="0.25">
      <c r="A4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6" s="11" t="s">
        <v>89</v>
      </c>
      <c r="C46" s="12">
        <v>1318547</v>
      </c>
      <c r="D46" s="12">
        <v>1318547</v>
      </c>
      <c r="E46" s="12">
        <f t="shared" ca="1" si="2"/>
        <v>0</v>
      </c>
      <c r="F46" s="12">
        <v>1318547</v>
      </c>
      <c r="G46" s="13">
        <f t="shared" ca="1" si="3"/>
        <v>1</v>
      </c>
      <c r="H46" s="3"/>
    </row>
    <row r="47" spans="1:8" ht="45" outlineLevel="2" x14ac:dyDescent="0.25">
      <c r="A47" s="14"/>
      <c r="B47" s="15" t="s">
        <v>225</v>
      </c>
      <c r="C47" s="16">
        <v>1318547</v>
      </c>
      <c r="D47" s="16">
        <v>1318547</v>
      </c>
      <c r="E47" s="16">
        <f t="shared" ca="1" si="2"/>
        <v>0</v>
      </c>
      <c r="F47" s="16">
        <v>1318547</v>
      </c>
      <c r="G47" s="17">
        <f t="shared" ca="1" si="3"/>
        <v>1</v>
      </c>
      <c r="H47" s="3"/>
    </row>
    <row r="48" spans="1:8" outlineLevel="1" x14ac:dyDescent="0.25">
      <c r="A4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8" s="11" t="s">
        <v>43</v>
      </c>
      <c r="C48" s="12">
        <v>2210588</v>
      </c>
      <c r="D48" s="12">
        <v>2210588</v>
      </c>
      <c r="E48" s="12">
        <f t="shared" ca="1" si="2"/>
        <v>0</v>
      </c>
      <c r="F48" s="12">
        <v>2210588</v>
      </c>
      <c r="G48" s="13">
        <f t="shared" ca="1" si="3"/>
        <v>1</v>
      </c>
      <c r="H48" s="3"/>
    </row>
    <row r="49" spans="1:8" ht="45" outlineLevel="2" x14ac:dyDescent="0.25">
      <c r="A49" s="14"/>
      <c r="B49" s="15" t="s">
        <v>144</v>
      </c>
      <c r="C49" s="16">
        <v>2210588</v>
      </c>
      <c r="D49" s="16">
        <v>2210588</v>
      </c>
      <c r="E49" s="16">
        <f t="shared" ca="1" si="2"/>
        <v>0</v>
      </c>
      <c r="F49" s="16">
        <v>2210588</v>
      </c>
      <c r="G49" s="17">
        <f t="shared" ca="1" si="3"/>
        <v>1</v>
      </c>
      <c r="H49" s="3"/>
    </row>
    <row r="50" spans="1:8" outlineLevel="1" x14ac:dyDescent="0.25">
      <c r="A5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50" s="11" t="s">
        <v>45</v>
      </c>
      <c r="C50" s="12">
        <v>2153784</v>
      </c>
      <c r="D50" s="12">
        <v>2153784</v>
      </c>
      <c r="E50" s="12">
        <f t="shared" ca="1" si="2"/>
        <v>0</v>
      </c>
      <c r="F50" s="12">
        <v>2153784</v>
      </c>
      <c r="G50" s="13">
        <f t="shared" ca="1" si="3"/>
        <v>1</v>
      </c>
      <c r="H50" s="3"/>
    </row>
    <row r="51" spans="1:8" ht="45" outlineLevel="2" x14ac:dyDescent="0.25">
      <c r="A51" s="14"/>
      <c r="B51" s="15" t="s">
        <v>195</v>
      </c>
      <c r="C51" s="16">
        <v>2153784</v>
      </c>
      <c r="D51" s="16">
        <v>2153784</v>
      </c>
      <c r="E51" s="16">
        <f t="shared" ca="1" si="2"/>
        <v>0</v>
      </c>
      <c r="F51" s="16">
        <v>2153784</v>
      </c>
      <c r="G51" s="17">
        <f t="shared" ca="1" si="3"/>
        <v>1</v>
      </c>
      <c r="H51" s="3"/>
    </row>
    <row r="52" spans="1:8" outlineLevel="1" x14ac:dyDescent="0.25">
      <c r="A5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52" s="11" t="s">
        <v>69</v>
      </c>
      <c r="C52" s="12">
        <v>1761633</v>
      </c>
      <c r="D52" s="12">
        <v>1761633</v>
      </c>
      <c r="E52" s="12">
        <f t="shared" ca="1" si="2"/>
        <v>0</v>
      </c>
      <c r="F52" s="12">
        <v>1761633</v>
      </c>
      <c r="G52" s="13">
        <f t="shared" ca="1" si="3"/>
        <v>1</v>
      </c>
      <c r="H52" s="3"/>
    </row>
    <row r="53" spans="1:8" ht="60" outlineLevel="2" x14ac:dyDescent="0.25">
      <c r="A53" s="14"/>
      <c r="B53" s="15" t="s">
        <v>228</v>
      </c>
      <c r="C53" s="16">
        <v>1761633</v>
      </c>
      <c r="D53" s="16">
        <v>1761633</v>
      </c>
      <c r="E53" s="16">
        <f t="shared" ca="1" si="2"/>
        <v>0</v>
      </c>
      <c r="F53" s="16">
        <v>1761633</v>
      </c>
      <c r="G53" s="17">
        <f t="shared" ca="1" si="3"/>
        <v>1</v>
      </c>
      <c r="H53" s="3"/>
    </row>
    <row r="54" spans="1:8" outlineLevel="1" x14ac:dyDescent="0.25">
      <c r="A5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54" s="11" t="s">
        <v>47</v>
      </c>
      <c r="C54" s="12">
        <v>2008896</v>
      </c>
      <c r="D54" s="12">
        <v>2008896</v>
      </c>
      <c r="E54" s="12">
        <f t="shared" ca="1" si="2"/>
        <v>0</v>
      </c>
      <c r="F54" s="12">
        <v>2008896</v>
      </c>
      <c r="G54" s="13">
        <f t="shared" ca="1" si="3"/>
        <v>1</v>
      </c>
      <c r="H54" s="3"/>
    </row>
    <row r="55" spans="1:8" ht="45" outlineLevel="2" x14ac:dyDescent="0.25">
      <c r="A55" s="14"/>
      <c r="B55" s="15" t="s">
        <v>230</v>
      </c>
      <c r="C55" s="16">
        <v>2008896</v>
      </c>
      <c r="D55" s="16">
        <v>2008896</v>
      </c>
      <c r="E55" s="16">
        <f t="shared" ca="1" si="2"/>
        <v>0</v>
      </c>
      <c r="F55" s="16">
        <v>2008896</v>
      </c>
      <c r="G55" s="17">
        <f t="shared" ca="1" si="3"/>
        <v>1</v>
      </c>
      <c r="H55" s="3"/>
    </row>
    <row r="56" spans="1:8" outlineLevel="1" x14ac:dyDescent="0.25">
      <c r="A5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56" s="11" t="s">
        <v>49</v>
      </c>
      <c r="C56" s="12">
        <v>79533925</v>
      </c>
      <c r="D56" s="12">
        <v>79533925</v>
      </c>
      <c r="E56" s="12">
        <f t="shared" ca="1" si="2"/>
        <v>0</v>
      </c>
      <c r="F56" s="12">
        <v>79532467.450000003</v>
      </c>
      <c r="G56" s="13">
        <f t="shared" ca="1" si="3"/>
        <v>1</v>
      </c>
      <c r="H56" s="3"/>
    </row>
    <row r="57" spans="1:8" ht="30" outlineLevel="2" x14ac:dyDescent="0.25">
      <c r="A57" s="14"/>
      <c r="B57" s="15" t="s">
        <v>50</v>
      </c>
      <c r="C57" s="16">
        <v>79533925</v>
      </c>
      <c r="D57" s="16">
        <v>79533925</v>
      </c>
      <c r="E57" s="16">
        <f t="shared" ca="1" si="2"/>
        <v>0</v>
      </c>
      <c r="F57" s="16">
        <v>79532467.450000003</v>
      </c>
      <c r="G57" s="17">
        <f t="shared" ca="1" si="3"/>
        <v>1</v>
      </c>
      <c r="H57" s="3"/>
    </row>
    <row r="58" spans="1:8" outlineLevel="1" x14ac:dyDescent="0.25">
      <c r="A5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8" s="11" t="s">
        <v>51</v>
      </c>
      <c r="C58" s="12">
        <v>29660620</v>
      </c>
      <c r="D58" s="12">
        <v>29660620</v>
      </c>
      <c r="E58" s="12">
        <f t="shared" ca="1" si="2"/>
        <v>0</v>
      </c>
      <c r="F58" s="12">
        <v>29660620</v>
      </c>
      <c r="G58" s="13">
        <f t="shared" ca="1" si="3"/>
        <v>1</v>
      </c>
      <c r="H58" s="3"/>
    </row>
    <row r="59" spans="1:8" ht="45" outlineLevel="2" x14ac:dyDescent="0.25">
      <c r="A59" s="14"/>
      <c r="B59" s="15" t="s">
        <v>114</v>
      </c>
      <c r="C59" s="16">
        <v>0</v>
      </c>
      <c r="D59" s="16">
        <v>2763473</v>
      </c>
      <c r="E59" s="16">
        <f t="shared" ca="1" si="2"/>
        <v>2763473</v>
      </c>
      <c r="F59" s="16">
        <v>2763473</v>
      </c>
      <c r="G59" s="17">
        <f t="shared" ca="1" si="3"/>
        <v>1</v>
      </c>
      <c r="H59" s="3"/>
    </row>
    <row r="60" spans="1:8" ht="45" outlineLevel="2" x14ac:dyDescent="0.25">
      <c r="A60" s="14"/>
      <c r="B60" s="15" t="s">
        <v>183</v>
      </c>
      <c r="C60" s="16">
        <v>26897147</v>
      </c>
      <c r="D60" s="16">
        <v>0</v>
      </c>
      <c r="E60" s="16">
        <f t="shared" ca="1" si="2"/>
        <v>-26897147</v>
      </c>
      <c r="F60" s="16">
        <v>0</v>
      </c>
      <c r="G60" s="17">
        <f t="shared" ca="1" si="3"/>
        <v>0</v>
      </c>
      <c r="H60" s="3"/>
    </row>
    <row r="61" spans="1:8" ht="45" outlineLevel="2" x14ac:dyDescent="0.25">
      <c r="A61" s="14"/>
      <c r="B61" s="15" t="s">
        <v>114</v>
      </c>
      <c r="C61" s="16">
        <v>2763473</v>
      </c>
      <c r="D61" s="16">
        <v>0</v>
      </c>
      <c r="E61" s="16">
        <f t="shared" ca="1" si="2"/>
        <v>-2763473</v>
      </c>
      <c r="F61" s="16">
        <v>0</v>
      </c>
      <c r="G61" s="17">
        <f t="shared" ca="1" si="3"/>
        <v>0</v>
      </c>
      <c r="H61" s="3"/>
    </row>
    <row r="62" spans="1:8" ht="45" outlineLevel="2" x14ac:dyDescent="0.25">
      <c r="A62" s="14"/>
      <c r="B62" s="15" t="s">
        <v>183</v>
      </c>
      <c r="C62" s="16">
        <v>0</v>
      </c>
      <c r="D62" s="16">
        <v>26897147</v>
      </c>
      <c r="E62" s="16">
        <f t="shared" ca="1" si="2"/>
        <v>26897147</v>
      </c>
      <c r="F62" s="16">
        <v>26897147</v>
      </c>
      <c r="G62" s="17">
        <f t="shared" ca="1" si="3"/>
        <v>1</v>
      </c>
      <c r="H62" s="3"/>
    </row>
    <row r="63" spans="1:8" outlineLevel="1" x14ac:dyDescent="0.25">
      <c r="A6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63" s="11" t="s">
        <v>53</v>
      </c>
      <c r="C63" s="12">
        <v>14796190</v>
      </c>
      <c r="D63" s="12">
        <v>14796190</v>
      </c>
      <c r="E63" s="12">
        <f t="shared" ca="1" si="2"/>
        <v>0</v>
      </c>
      <c r="F63" s="12">
        <v>14796190</v>
      </c>
      <c r="G63" s="13">
        <f t="shared" ca="1" si="3"/>
        <v>1</v>
      </c>
      <c r="H63" s="3"/>
    </row>
    <row r="64" spans="1:8" ht="45" outlineLevel="2" x14ac:dyDescent="0.25">
      <c r="A64" s="14"/>
      <c r="B64" s="15" t="s">
        <v>184</v>
      </c>
      <c r="C64" s="16">
        <v>14796190</v>
      </c>
      <c r="D64" s="16">
        <v>14796190</v>
      </c>
      <c r="E64" s="16">
        <f t="shared" ca="1" si="2"/>
        <v>0</v>
      </c>
      <c r="F64" s="16">
        <v>14796190</v>
      </c>
      <c r="G64" s="17">
        <f t="shared" ca="1" si="3"/>
        <v>1</v>
      </c>
      <c r="H64" s="3"/>
    </row>
    <row r="65" spans="1:8" outlineLevel="1" x14ac:dyDescent="0.25">
      <c r="A6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65" s="11" t="s">
        <v>55</v>
      </c>
      <c r="C65" s="12">
        <v>13545649</v>
      </c>
      <c r="D65" s="12">
        <v>13545649</v>
      </c>
      <c r="E65" s="12">
        <f t="shared" ca="1" si="2"/>
        <v>0</v>
      </c>
      <c r="F65" s="12">
        <v>13545649</v>
      </c>
      <c r="G65" s="13">
        <f t="shared" ca="1" si="3"/>
        <v>1</v>
      </c>
      <c r="H65" s="3"/>
    </row>
    <row r="66" spans="1:8" ht="45" outlineLevel="2" x14ac:dyDescent="0.25">
      <c r="A66" s="14"/>
      <c r="B66" s="15" t="s">
        <v>56</v>
      </c>
      <c r="C66" s="16">
        <v>13545649</v>
      </c>
      <c r="D66" s="16">
        <v>13545649</v>
      </c>
      <c r="E66" s="16">
        <f t="shared" ca="1" si="2"/>
        <v>0</v>
      </c>
      <c r="F66" s="16">
        <v>13545649</v>
      </c>
      <c r="G66" s="17">
        <f t="shared" ca="1" si="3"/>
        <v>1</v>
      </c>
      <c r="H66" s="3"/>
    </row>
    <row r="67" spans="1:8" outlineLevel="1" x14ac:dyDescent="0.25">
      <c r="A6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67" s="11" t="s">
        <v>57</v>
      </c>
      <c r="C67" s="12">
        <v>25598472</v>
      </c>
      <c r="D67" s="12">
        <v>25598472</v>
      </c>
      <c r="E67" s="12">
        <f t="shared" ca="1" si="2"/>
        <v>0</v>
      </c>
      <c r="F67" s="12">
        <v>25598472</v>
      </c>
      <c r="G67" s="13">
        <f t="shared" ca="1" si="3"/>
        <v>1</v>
      </c>
      <c r="H67" s="3"/>
    </row>
    <row r="68" spans="1:8" ht="45" outlineLevel="2" x14ac:dyDescent="0.25">
      <c r="A68" s="14"/>
      <c r="B68" s="15" t="s">
        <v>185</v>
      </c>
      <c r="C68" s="16">
        <v>25598472</v>
      </c>
      <c r="D68" s="16">
        <v>25598472</v>
      </c>
      <c r="E68" s="16">
        <f t="shared" ca="1" si="2"/>
        <v>0</v>
      </c>
      <c r="F68" s="16">
        <v>25598472</v>
      </c>
      <c r="G68" s="17">
        <f t="shared" ca="1" si="3"/>
        <v>1</v>
      </c>
      <c r="H68" s="3"/>
    </row>
    <row r="69" spans="1:8" outlineLevel="1" x14ac:dyDescent="0.25">
      <c r="A6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69" s="11" t="s">
        <v>59</v>
      </c>
      <c r="C69" s="12">
        <v>21193714</v>
      </c>
      <c r="D69" s="12">
        <v>21193714</v>
      </c>
      <c r="E69" s="12">
        <f t="shared" ca="1" si="2"/>
        <v>0</v>
      </c>
      <c r="F69" s="12">
        <v>21193714</v>
      </c>
      <c r="G69" s="13">
        <f t="shared" ca="1" si="3"/>
        <v>1</v>
      </c>
      <c r="H69" s="3"/>
    </row>
    <row r="70" spans="1:8" ht="45" outlineLevel="2" x14ac:dyDescent="0.25">
      <c r="A70" s="14"/>
      <c r="B70" s="15" t="s">
        <v>197</v>
      </c>
      <c r="C70" s="16">
        <v>21193714</v>
      </c>
      <c r="D70" s="16">
        <v>21193714</v>
      </c>
      <c r="E70" s="16">
        <f t="shared" ca="1" si="2"/>
        <v>0</v>
      </c>
      <c r="F70" s="16">
        <v>21193714</v>
      </c>
      <c r="G70" s="17">
        <f t="shared" ca="1" si="3"/>
        <v>1</v>
      </c>
      <c r="H70" s="3"/>
    </row>
    <row r="71" spans="1:8" outlineLevel="1" x14ac:dyDescent="0.25">
      <c r="A7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71" s="11" t="s">
        <v>61</v>
      </c>
      <c r="C71" s="12">
        <v>22805906</v>
      </c>
      <c r="D71" s="12">
        <v>22805906</v>
      </c>
      <c r="E71" s="12">
        <f t="shared" ca="1" si="2"/>
        <v>0</v>
      </c>
      <c r="F71" s="12">
        <v>22805906</v>
      </c>
      <c r="G71" s="13">
        <f t="shared" ca="1" si="3"/>
        <v>1</v>
      </c>
      <c r="H71" s="3"/>
    </row>
    <row r="72" spans="1:8" ht="45" outlineLevel="2" x14ac:dyDescent="0.25">
      <c r="A72" s="14"/>
      <c r="B72" s="15" t="s">
        <v>77</v>
      </c>
      <c r="C72" s="16">
        <v>22805906</v>
      </c>
      <c r="D72" s="16">
        <v>22805906</v>
      </c>
      <c r="E72" s="16">
        <f t="shared" ca="1" si="2"/>
        <v>0</v>
      </c>
      <c r="F72" s="16">
        <v>22805906</v>
      </c>
      <c r="G72" s="17">
        <f t="shared" ca="1" si="3"/>
        <v>1</v>
      </c>
      <c r="H72" s="3"/>
    </row>
    <row r="73" spans="1:8" ht="15" customHeight="1" x14ac:dyDescent="0.25">
      <c r="A73" s="55" t="s">
        <v>63</v>
      </c>
      <c r="B73" s="56"/>
      <c r="C73" s="18">
        <v>276062990</v>
      </c>
      <c r="D73" s="18">
        <v>276062990</v>
      </c>
      <c r="E73" s="19">
        <f t="shared" ca="1" si="2"/>
        <v>0</v>
      </c>
      <c r="F73" s="19">
        <v>276061532.44999999</v>
      </c>
      <c r="G73" s="20">
        <f t="shared" ca="1" si="3"/>
        <v>1</v>
      </c>
      <c r="H73" s="3"/>
    </row>
  </sheetData>
  <mergeCells count="9">
    <mergeCell ref="A73:B7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283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25</v>
      </c>
      <c r="C9" s="12">
        <v>0</v>
      </c>
      <c r="D9" s="12">
        <v>28500000</v>
      </c>
      <c r="E9" s="12">
        <f ca="1">INDIRECT("R[0]C[-1]", FALSE)-INDIRECT("R[0]C[-2]", FALSE)</f>
        <v>28500000</v>
      </c>
      <c r="F9" s="12">
        <v>28500000</v>
      </c>
      <c r="G9" s="13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189</v>
      </c>
      <c r="C10" s="16">
        <v>0</v>
      </c>
      <c r="D10" s="16">
        <v>28500000</v>
      </c>
      <c r="E10" s="16">
        <f ca="1">INDIRECT("R[0]C[-1]", FALSE)-INDIRECT("R[0]C[-2]", FALSE)</f>
        <v>28500000</v>
      </c>
      <c r="F10" s="16">
        <v>28500000</v>
      </c>
      <c r="G10" s="17">
        <f ca="1">IF(INDIRECT("R[0]C[-3]", FALSE)=0,0,ROUND(INDIRECT("R[0]C[-1]", FALSE)/INDIRECT("R[0]C[-3]", FALSE),4))</f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49</v>
      </c>
      <c r="C11" s="12">
        <v>0</v>
      </c>
      <c r="D11" s="12">
        <v>0</v>
      </c>
      <c r="E11" s="12">
        <f ca="1">INDIRECT("R[0]C[-1]", FALSE)-INDIRECT("R[0]C[-2]", FALSE)</f>
        <v>0</v>
      </c>
      <c r="F11" s="12">
        <v>0</v>
      </c>
      <c r="G11" s="13">
        <f ca="1">IF(INDIRECT("R[0]C[-3]", FALSE)=0,0,ROUND(INDIRECT("R[0]C[-1]", FALSE)/INDIRECT("R[0]C[-3]", FALSE),4))</f>
        <v>0</v>
      </c>
      <c r="H11" s="3"/>
    </row>
    <row r="12" spans="1:8" ht="30" outlineLevel="2" x14ac:dyDescent="0.25">
      <c r="A12" s="14"/>
      <c r="B12" s="15" t="s">
        <v>50</v>
      </c>
      <c r="C12" s="16">
        <v>0</v>
      </c>
      <c r="D12" s="16">
        <v>0</v>
      </c>
      <c r="E12" s="16">
        <f ca="1">INDIRECT("R[0]C[-1]", FALSE)-INDIRECT("R[0]C[-2]", FALSE)</f>
        <v>0</v>
      </c>
      <c r="F12" s="16">
        <v>0</v>
      </c>
      <c r="G12" s="17">
        <f ca="1">IF(INDIRECT("R[0]C[-3]", FALSE)=0,0,ROUND(INDIRECT("R[0]C[-1]", FALSE)/INDIRECT("R[0]C[-3]", FALSE),4))</f>
        <v>0</v>
      </c>
      <c r="H12" s="3"/>
    </row>
    <row r="13" spans="1:8" ht="15" customHeight="1" x14ac:dyDescent="0.25">
      <c r="A13" s="55" t="s">
        <v>63</v>
      </c>
      <c r="B13" s="56"/>
      <c r="C13" s="18">
        <v>0</v>
      </c>
      <c r="D13" s="18">
        <v>28500000</v>
      </c>
      <c r="E13" s="19">
        <f ca="1">INDIRECT("R[0]C[-1]", FALSE)-INDIRECT("R[0]C[-2]", FALSE)</f>
        <v>28500000</v>
      </c>
      <c r="F13" s="19">
        <v>28500000</v>
      </c>
      <c r="G13" s="20">
        <f ca="1">IF(INDIRECT("R[0]C[-3]", FALSE)=0,0,ROUND(INDIRECT("R[0]C[-1]", FALSE)/INDIRECT("R[0]C[-3]", FALSE),4))</f>
        <v>1</v>
      </c>
      <c r="H13" s="3"/>
    </row>
  </sheetData>
  <mergeCells count="9">
    <mergeCell ref="A13:B1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opLeftCell="A19" zoomScaleNormal="100" zoomScaleSheetLayoutView="100" workbookViewId="0">
      <selection activeCell="B11" sqref="B11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284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25</v>
      </c>
      <c r="C9" s="12">
        <v>20618350</v>
      </c>
      <c r="D9" s="12">
        <v>18747170</v>
      </c>
      <c r="E9" s="12">
        <f t="shared" ref="E9:E32" ca="1" si="0">INDIRECT("R[0]C[-1]", FALSE)-INDIRECT("R[0]C[-2]", FALSE)</f>
        <v>-1871180</v>
      </c>
      <c r="F9" s="12">
        <v>18747170</v>
      </c>
      <c r="G9" s="13">
        <f t="shared" ref="G9:G32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189</v>
      </c>
      <c r="C10" s="16">
        <v>20618350</v>
      </c>
      <c r="D10" s="16">
        <v>18747170</v>
      </c>
      <c r="E10" s="16">
        <f t="shared" ca="1" si="0"/>
        <v>-1871180</v>
      </c>
      <c r="F10" s="16">
        <v>18747170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29</v>
      </c>
      <c r="C11" s="12">
        <v>106534690</v>
      </c>
      <c r="D11" s="12">
        <v>102204690</v>
      </c>
      <c r="E11" s="12">
        <f t="shared" ca="1" si="0"/>
        <v>-4330000</v>
      </c>
      <c r="F11" s="12">
        <v>102204689.98999999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168</v>
      </c>
      <c r="C12" s="16">
        <v>45329510</v>
      </c>
      <c r="D12" s="16">
        <v>0</v>
      </c>
      <c r="E12" s="16">
        <f t="shared" ca="1" si="0"/>
        <v>-45329510</v>
      </c>
      <c r="F12" s="16">
        <v>0</v>
      </c>
      <c r="G12" s="17">
        <f t="shared" ca="1" si="1"/>
        <v>0</v>
      </c>
      <c r="H12" s="3"/>
    </row>
    <row r="13" spans="1:8" ht="45" outlineLevel="2" x14ac:dyDescent="0.25">
      <c r="A13" s="14"/>
      <c r="B13" s="15" t="s">
        <v>167</v>
      </c>
      <c r="C13" s="16">
        <v>61205180</v>
      </c>
      <c r="D13" s="16">
        <v>58105180</v>
      </c>
      <c r="E13" s="16">
        <f t="shared" ca="1" si="0"/>
        <v>-3100000</v>
      </c>
      <c r="F13" s="16">
        <v>58105180</v>
      </c>
      <c r="G13" s="17">
        <f t="shared" ca="1" si="1"/>
        <v>1</v>
      </c>
      <c r="H13" s="3"/>
    </row>
    <row r="14" spans="1:8" ht="45" outlineLevel="2" x14ac:dyDescent="0.25">
      <c r="A14" s="14"/>
      <c r="B14" s="15" t="s">
        <v>168</v>
      </c>
      <c r="C14" s="16">
        <v>0</v>
      </c>
      <c r="D14" s="16">
        <v>44099510</v>
      </c>
      <c r="E14" s="16">
        <f t="shared" ca="1" si="0"/>
        <v>44099510</v>
      </c>
      <c r="F14" s="16">
        <v>44099509.990000002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5" s="11" t="s">
        <v>31</v>
      </c>
      <c r="C15" s="12">
        <v>49999500</v>
      </c>
      <c r="D15" s="12">
        <v>97723800</v>
      </c>
      <c r="E15" s="12">
        <f t="shared" ca="1" si="0"/>
        <v>47724300</v>
      </c>
      <c r="F15" s="12">
        <v>97723781.400000006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191</v>
      </c>
      <c r="C16" s="16">
        <v>49999500</v>
      </c>
      <c r="D16" s="16">
        <v>97723800</v>
      </c>
      <c r="E16" s="16">
        <f t="shared" ca="1" si="0"/>
        <v>47724300</v>
      </c>
      <c r="F16" s="16">
        <v>97723781.400000006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11" t="s">
        <v>39</v>
      </c>
      <c r="C17" s="12">
        <v>67009690</v>
      </c>
      <c r="D17" s="12">
        <v>60756250</v>
      </c>
      <c r="E17" s="12">
        <f t="shared" ca="1" si="0"/>
        <v>-6253440</v>
      </c>
      <c r="F17" s="12">
        <v>60756234.990000002</v>
      </c>
      <c r="G17" s="13">
        <f t="shared" ca="1" si="1"/>
        <v>1</v>
      </c>
      <c r="H17" s="3"/>
    </row>
    <row r="18" spans="1:8" ht="30" outlineLevel="2" x14ac:dyDescent="0.25">
      <c r="A18" s="14"/>
      <c r="B18" s="15" t="s">
        <v>219</v>
      </c>
      <c r="C18" s="16">
        <v>30927570</v>
      </c>
      <c r="D18" s="16">
        <v>0</v>
      </c>
      <c r="E18" s="16">
        <f t="shared" ca="1" si="0"/>
        <v>-30927570</v>
      </c>
      <c r="F18" s="16">
        <v>0</v>
      </c>
      <c r="G18" s="17">
        <f t="shared" ca="1" si="1"/>
        <v>0</v>
      </c>
      <c r="H18" s="3"/>
    </row>
    <row r="19" spans="1:8" ht="45" outlineLevel="2" x14ac:dyDescent="0.25">
      <c r="A19" s="14"/>
      <c r="B19" s="15" t="s">
        <v>252</v>
      </c>
      <c r="C19" s="16">
        <v>36082120</v>
      </c>
      <c r="D19" s="16">
        <v>0</v>
      </c>
      <c r="E19" s="16">
        <f t="shared" ca="1" si="0"/>
        <v>-36082120</v>
      </c>
      <c r="F19" s="16">
        <v>0</v>
      </c>
      <c r="G19" s="17">
        <f t="shared" ca="1" si="1"/>
        <v>0</v>
      </c>
      <c r="H19" s="3"/>
    </row>
    <row r="20" spans="1:8" ht="30" outlineLevel="2" x14ac:dyDescent="0.25">
      <c r="A20" s="14"/>
      <c r="B20" s="15" t="s">
        <v>219</v>
      </c>
      <c r="C20" s="16">
        <v>0</v>
      </c>
      <c r="D20" s="16">
        <v>30927570</v>
      </c>
      <c r="E20" s="16">
        <f t="shared" ca="1" si="0"/>
        <v>30927570</v>
      </c>
      <c r="F20" s="16">
        <v>30927570</v>
      </c>
      <c r="G20" s="17">
        <f t="shared" ca="1" si="1"/>
        <v>1</v>
      </c>
      <c r="H20" s="3"/>
    </row>
    <row r="21" spans="1:8" ht="45" outlineLevel="2" x14ac:dyDescent="0.25">
      <c r="A21" s="14"/>
      <c r="B21" s="15" t="s">
        <v>252</v>
      </c>
      <c r="C21" s="16">
        <v>0</v>
      </c>
      <c r="D21" s="16">
        <v>29828680</v>
      </c>
      <c r="E21" s="16">
        <f t="shared" ca="1" si="0"/>
        <v>29828680</v>
      </c>
      <c r="F21" s="16">
        <v>29828664.989999998</v>
      </c>
      <c r="G21" s="17">
        <f t="shared" ca="1" si="1"/>
        <v>1</v>
      </c>
      <c r="H21" s="3"/>
    </row>
    <row r="22" spans="1:8" outlineLevel="1" x14ac:dyDescent="0.25">
      <c r="A2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2" s="11" t="s">
        <v>69</v>
      </c>
      <c r="C22" s="12">
        <v>36082140</v>
      </c>
      <c r="D22" s="12">
        <v>36082140</v>
      </c>
      <c r="E22" s="12">
        <f t="shared" ca="1" si="0"/>
        <v>0</v>
      </c>
      <c r="F22" s="12">
        <v>36082140</v>
      </c>
      <c r="G22" s="13">
        <f t="shared" ca="1" si="1"/>
        <v>1</v>
      </c>
      <c r="H22" s="3"/>
    </row>
    <row r="23" spans="1:8" ht="60" outlineLevel="2" x14ac:dyDescent="0.25">
      <c r="A23" s="14"/>
      <c r="B23" s="15" t="s">
        <v>228</v>
      </c>
      <c r="C23" s="16">
        <v>36082140</v>
      </c>
      <c r="D23" s="16">
        <v>36082140</v>
      </c>
      <c r="E23" s="16">
        <f t="shared" ca="1" si="0"/>
        <v>0</v>
      </c>
      <c r="F23" s="16">
        <v>36082140</v>
      </c>
      <c r="G23" s="17">
        <f t="shared" ca="1" si="1"/>
        <v>1</v>
      </c>
      <c r="H23" s="3"/>
    </row>
    <row r="24" spans="1:8" outlineLevel="1" x14ac:dyDescent="0.25">
      <c r="A2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4" s="11" t="s">
        <v>49</v>
      </c>
      <c r="C24" s="12">
        <v>301069360</v>
      </c>
      <c r="D24" s="12">
        <v>289793710</v>
      </c>
      <c r="E24" s="12">
        <f t="shared" ca="1" si="0"/>
        <v>-11275650</v>
      </c>
      <c r="F24" s="12">
        <v>289793557.24000001</v>
      </c>
      <c r="G24" s="13">
        <f t="shared" ca="1" si="1"/>
        <v>1</v>
      </c>
      <c r="H24" s="3"/>
    </row>
    <row r="25" spans="1:8" ht="30" outlineLevel="2" x14ac:dyDescent="0.25">
      <c r="A25" s="14"/>
      <c r="B25" s="15" t="s">
        <v>50</v>
      </c>
      <c r="C25" s="16">
        <v>301069360</v>
      </c>
      <c r="D25" s="16">
        <v>289793710</v>
      </c>
      <c r="E25" s="16">
        <f t="shared" ca="1" si="0"/>
        <v>-11275650</v>
      </c>
      <c r="F25" s="16">
        <v>289793557.24000001</v>
      </c>
      <c r="G25" s="17">
        <f t="shared" ca="1" si="1"/>
        <v>1</v>
      </c>
      <c r="H25" s="3"/>
    </row>
    <row r="26" spans="1:8" outlineLevel="1" x14ac:dyDescent="0.25">
      <c r="A2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11" t="s">
        <v>57</v>
      </c>
      <c r="C26" s="12">
        <v>188057800</v>
      </c>
      <c r="D26" s="12">
        <v>157130280</v>
      </c>
      <c r="E26" s="12">
        <f t="shared" ca="1" si="0"/>
        <v>-30927520</v>
      </c>
      <c r="F26" s="12">
        <v>157130280</v>
      </c>
      <c r="G26" s="13">
        <f t="shared" ca="1" si="1"/>
        <v>1</v>
      </c>
      <c r="H26" s="3"/>
    </row>
    <row r="27" spans="1:8" ht="45" outlineLevel="2" x14ac:dyDescent="0.25">
      <c r="A27" s="14"/>
      <c r="B27" s="15" t="s">
        <v>185</v>
      </c>
      <c r="C27" s="16">
        <v>188057800</v>
      </c>
      <c r="D27" s="16">
        <v>157130280</v>
      </c>
      <c r="E27" s="16">
        <f t="shared" ca="1" si="0"/>
        <v>-30927520</v>
      </c>
      <c r="F27" s="16">
        <v>157130280</v>
      </c>
      <c r="G27" s="17">
        <f t="shared" ca="1" si="1"/>
        <v>1</v>
      </c>
      <c r="H27" s="3"/>
    </row>
    <row r="28" spans="1:8" outlineLevel="1" x14ac:dyDescent="0.25">
      <c r="A2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8" s="11" t="s">
        <v>59</v>
      </c>
      <c r="C28" s="12">
        <v>75668870</v>
      </c>
      <c r="D28" s="12">
        <v>75602370</v>
      </c>
      <c r="E28" s="12">
        <f t="shared" ca="1" si="0"/>
        <v>-66500</v>
      </c>
      <c r="F28" s="12">
        <v>75602370</v>
      </c>
      <c r="G28" s="13">
        <f t="shared" ca="1" si="1"/>
        <v>1</v>
      </c>
      <c r="H28" s="3"/>
    </row>
    <row r="29" spans="1:8" ht="45" outlineLevel="2" x14ac:dyDescent="0.25">
      <c r="A29" s="14"/>
      <c r="B29" s="15" t="s">
        <v>156</v>
      </c>
      <c r="C29" s="16">
        <v>47849350</v>
      </c>
      <c r="D29" s="16">
        <v>0</v>
      </c>
      <c r="E29" s="16">
        <f t="shared" ca="1" si="0"/>
        <v>-47849350</v>
      </c>
      <c r="F29" s="16">
        <v>0</v>
      </c>
      <c r="G29" s="17">
        <f t="shared" ca="1" si="1"/>
        <v>0</v>
      </c>
      <c r="H29" s="3"/>
    </row>
    <row r="30" spans="1:8" ht="45" outlineLevel="2" x14ac:dyDescent="0.25">
      <c r="A30" s="14"/>
      <c r="B30" s="15" t="s">
        <v>197</v>
      </c>
      <c r="C30" s="16">
        <v>27819520</v>
      </c>
      <c r="D30" s="16">
        <v>27819520</v>
      </c>
      <c r="E30" s="16">
        <f t="shared" ca="1" si="0"/>
        <v>0</v>
      </c>
      <c r="F30" s="16">
        <v>27819520</v>
      </c>
      <c r="G30" s="17">
        <f t="shared" ca="1" si="1"/>
        <v>1</v>
      </c>
      <c r="H30" s="3"/>
    </row>
    <row r="31" spans="1:8" ht="45" outlineLevel="2" x14ac:dyDescent="0.25">
      <c r="A31" s="14"/>
      <c r="B31" s="15" t="s">
        <v>156</v>
      </c>
      <c r="C31" s="16">
        <v>0</v>
      </c>
      <c r="D31" s="16">
        <v>47782850</v>
      </c>
      <c r="E31" s="16">
        <f t="shared" ca="1" si="0"/>
        <v>47782850</v>
      </c>
      <c r="F31" s="16">
        <v>47782850</v>
      </c>
      <c r="G31" s="17">
        <f t="shared" ca="1" si="1"/>
        <v>1</v>
      </c>
      <c r="H31" s="3"/>
    </row>
    <row r="32" spans="1:8" ht="15" customHeight="1" x14ac:dyDescent="0.25">
      <c r="A32" s="55" t="s">
        <v>63</v>
      </c>
      <c r="B32" s="56"/>
      <c r="C32" s="18">
        <v>845040400</v>
      </c>
      <c r="D32" s="18">
        <v>838040410</v>
      </c>
      <c r="E32" s="19">
        <f t="shared" ca="1" si="0"/>
        <v>-6999990</v>
      </c>
      <c r="F32" s="19">
        <v>838040223.62</v>
      </c>
      <c r="G32" s="20">
        <f t="shared" ca="1" si="1"/>
        <v>1</v>
      </c>
      <c r="H32" s="3"/>
    </row>
  </sheetData>
  <mergeCells count="9">
    <mergeCell ref="A32:B32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Normal="100" zoomScaleSheetLayoutView="100" workbookViewId="0">
      <selection activeCell="B11" sqref="B11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9" t="s">
        <v>285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29</v>
      </c>
      <c r="C9" s="12">
        <v>0</v>
      </c>
      <c r="D9" s="12">
        <v>19952085</v>
      </c>
      <c r="E9" s="12">
        <f t="shared" ref="E9:E18" ca="1" si="0">INDIRECT("R[0]C[-1]", FALSE)-INDIRECT("R[0]C[-2]", FALSE)</f>
        <v>19952085</v>
      </c>
      <c r="F9" s="12">
        <v>19859895.27</v>
      </c>
      <c r="G9" s="13">
        <f t="shared" ref="G9:G18" ca="1" si="1">IF(INDIRECT("R[0]C[-3]", FALSE)=0,0,ROUND(INDIRECT("R[0]C[-1]", FALSE)/INDIRECT("R[0]C[-3]", FALSE),4))</f>
        <v>0.99539999999999995</v>
      </c>
      <c r="H9" s="3"/>
    </row>
    <row r="10" spans="1:8" ht="45" outlineLevel="2" x14ac:dyDescent="0.25">
      <c r="A10" s="14"/>
      <c r="B10" s="15" t="s">
        <v>168</v>
      </c>
      <c r="C10" s="16">
        <v>0</v>
      </c>
      <c r="D10" s="16">
        <v>16952085</v>
      </c>
      <c r="E10" s="16">
        <f t="shared" ca="1" si="0"/>
        <v>16952085</v>
      </c>
      <c r="F10" s="16">
        <v>16859895.27</v>
      </c>
      <c r="G10" s="17">
        <f t="shared" ca="1" si="1"/>
        <v>0.99460000000000004</v>
      </c>
      <c r="H10" s="3"/>
    </row>
    <row r="11" spans="1:8" ht="45" outlineLevel="2" x14ac:dyDescent="0.25">
      <c r="A11" s="14"/>
      <c r="B11" s="15" t="s">
        <v>167</v>
      </c>
      <c r="C11" s="16">
        <v>0</v>
      </c>
      <c r="D11" s="16">
        <v>3000000</v>
      </c>
      <c r="E11" s="16">
        <f t="shared" ca="1" si="0"/>
        <v>3000000</v>
      </c>
      <c r="F11" s="16">
        <v>3000000</v>
      </c>
      <c r="G11" s="17">
        <f t="shared" ca="1" si="1"/>
        <v>1</v>
      </c>
      <c r="H11" s="3"/>
    </row>
    <row r="12" spans="1:8" outlineLevel="1" x14ac:dyDescent="0.25">
      <c r="A1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11" t="s">
        <v>41</v>
      </c>
      <c r="C12" s="12">
        <v>0</v>
      </c>
      <c r="D12" s="12">
        <v>1182440</v>
      </c>
      <c r="E12" s="12">
        <f t="shared" ca="1" si="0"/>
        <v>1182440</v>
      </c>
      <c r="F12" s="12">
        <v>0</v>
      </c>
      <c r="G12" s="13">
        <f t="shared" ca="1" si="1"/>
        <v>0</v>
      </c>
      <c r="H12" s="3"/>
    </row>
    <row r="13" spans="1:8" ht="45" outlineLevel="2" x14ac:dyDescent="0.25">
      <c r="A13" s="14"/>
      <c r="B13" s="15" t="s">
        <v>182</v>
      </c>
      <c r="C13" s="16">
        <v>0</v>
      </c>
      <c r="D13" s="16">
        <v>1182440</v>
      </c>
      <c r="E13" s="16">
        <f t="shared" ca="1" si="0"/>
        <v>1182440</v>
      </c>
      <c r="F13" s="16">
        <v>0</v>
      </c>
      <c r="G13" s="17">
        <f t="shared" ca="1" si="1"/>
        <v>0</v>
      </c>
      <c r="H13" s="3"/>
    </row>
    <row r="14" spans="1:8" outlineLevel="1" x14ac:dyDescent="0.25">
      <c r="A1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11" t="s">
        <v>49</v>
      </c>
      <c r="C14" s="12">
        <v>0</v>
      </c>
      <c r="D14" s="12">
        <v>40195000</v>
      </c>
      <c r="E14" s="12">
        <f t="shared" ca="1" si="0"/>
        <v>40195000</v>
      </c>
      <c r="F14" s="12">
        <v>34836905.590000004</v>
      </c>
      <c r="G14" s="13">
        <f t="shared" ca="1" si="1"/>
        <v>0.86670000000000003</v>
      </c>
      <c r="H14" s="3"/>
    </row>
    <row r="15" spans="1:8" ht="30" outlineLevel="2" x14ac:dyDescent="0.25">
      <c r="A15" s="14"/>
      <c r="B15" s="15" t="s">
        <v>50</v>
      </c>
      <c r="C15" s="16">
        <v>0</v>
      </c>
      <c r="D15" s="16">
        <v>40195000</v>
      </c>
      <c r="E15" s="16">
        <f t="shared" ca="1" si="0"/>
        <v>40195000</v>
      </c>
      <c r="F15" s="16">
        <v>34836905.590000004</v>
      </c>
      <c r="G15" s="17">
        <f t="shared" ca="1" si="1"/>
        <v>0.86670000000000003</v>
      </c>
      <c r="H15" s="3"/>
    </row>
    <row r="16" spans="1:8" outlineLevel="1" x14ac:dyDescent="0.25">
      <c r="A1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11" t="s">
        <v>59</v>
      </c>
      <c r="C16" s="12">
        <v>0</v>
      </c>
      <c r="D16" s="12">
        <v>23492580</v>
      </c>
      <c r="E16" s="12">
        <f t="shared" ca="1" si="0"/>
        <v>23492580</v>
      </c>
      <c r="F16" s="12">
        <v>21266283.170000002</v>
      </c>
      <c r="G16" s="13">
        <f t="shared" ca="1" si="1"/>
        <v>0.9052</v>
      </c>
      <c r="H16" s="3"/>
    </row>
    <row r="17" spans="1:8" ht="45" outlineLevel="2" x14ac:dyDescent="0.25">
      <c r="A17" s="14"/>
      <c r="B17" s="15" t="s">
        <v>156</v>
      </c>
      <c r="C17" s="16">
        <v>0</v>
      </c>
      <c r="D17" s="16">
        <v>23492580</v>
      </c>
      <c r="E17" s="16">
        <f t="shared" ca="1" si="0"/>
        <v>23492580</v>
      </c>
      <c r="F17" s="16">
        <v>21266283.170000002</v>
      </c>
      <c r="G17" s="17">
        <f t="shared" ca="1" si="1"/>
        <v>0.9052</v>
      </c>
      <c r="H17" s="3"/>
    </row>
    <row r="18" spans="1:8" ht="15" customHeight="1" x14ac:dyDescent="0.25">
      <c r="A18" s="55" t="s">
        <v>63</v>
      </c>
      <c r="B18" s="56"/>
      <c r="C18" s="18">
        <v>0</v>
      </c>
      <c r="D18" s="18">
        <v>84822105</v>
      </c>
      <c r="E18" s="19">
        <f t="shared" ca="1" si="0"/>
        <v>84822105</v>
      </c>
      <c r="F18" s="19">
        <v>75963084.030000001</v>
      </c>
      <c r="G18" s="20">
        <f t="shared" ca="1" si="1"/>
        <v>0.89559999999999995</v>
      </c>
      <c r="H18" s="3"/>
    </row>
  </sheetData>
  <mergeCells count="9">
    <mergeCell ref="A18:B18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3"/>
  <sheetViews>
    <sheetView topLeftCell="A162" zoomScaleNormal="100" zoomScaleSheetLayoutView="100" workbookViewId="0">
      <selection activeCell="B10" sqref="B10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286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0</v>
      </c>
      <c r="D9" s="12">
        <v>12938847.039999999</v>
      </c>
      <c r="E9" s="12">
        <f t="shared" ref="E9:E40" ca="1" si="0">INDIRECT("R[0]C[-1]", FALSE)-INDIRECT("R[0]C[-2]", FALSE)</f>
        <v>12938847.039999999</v>
      </c>
      <c r="F9" s="12">
        <v>11122856.77</v>
      </c>
      <c r="G9" s="13">
        <f t="shared" ref="G9:G40" ca="1" si="1">IF(INDIRECT("R[0]C[-3]", FALSE)=0,0,ROUND(INDIRECT("R[0]C[-1]", FALSE)/INDIRECT("R[0]C[-3]", FALSE),4))</f>
        <v>0.85960000000000003</v>
      </c>
      <c r="H9" s="3"/>
    </row>
    <row r="10" spans="1:8" ht="45" outlineLevel="2" x14ac:dyDescent="0.25">
      <c r="A10" s="14"/>
      <c r="B10" s="15" t="s">
        <v>120</v>
      </c>
      <c r="C10" s="16">
        <v>0</v>
      </c>
      <c r="D10" s="16">
        <v>372000</v>
      </c>
      <c r="E10" s="16">
        <f t="shared" ca="1" si="0"/>
        <v>372000</v>
      </c>
      <c r="F10" s="16">
        <v>372000</v>
      </c>
      <c r="G10" s="17">
        <f t="shared" ca="1" si="1"/>
        <v>1</v>
      </c>
      <c r="H10" s="3"/>
    </row>
    <row r="11" spans="1:8" ht="30" outlineLevel="2" x14ac:dyDescent="0.25">
      <c r="A11" s="14"/>
      <c r="B11" s="15" t="s">
        <v>18</v>
      </c>
      <c r="C11" s="16">
        <v>0</v>
      </c>
      <c r="D11" s="16">
        <v>12441862.380000001</v>
      </c>
      <c r="E11" s="16">
        <f t="shared" ca="1" si="0"/>
        <v>12441862.380000001</v>
      </c>
      <c r="F11" s="16">
        <v>10635461.24</v>
      </c>
      <c r="G11" s="17">
        <f t="shared" ca="1" si="1"/>
        <v>0.8548</v>
      </c>
      <c r="H11" s="3"/>
    </row>
    <row r="12" spans="1:8" ht="30" outlineLevel="2" x14ac:dyDescent="0.25">
      <c r="A12" s="14"/>
      <c r="B12" s="15" t="s">
        <v>162</v>
      </c>
      <c r="C12" s="16">
        <v>0</v>
      </c>
      <c r="D12" s="16">
        <v>124984.66</v>
      </c>
      <c r="E12" s="16">
        <f t="shared" ca="1" si="0"/>
        <v>124984.66</v>
      </c>
      <c r="F12" s="16">
        <v>115395.53</v>
      </c>
      <c r="G12" s="17">
        <f t="shared" ca="1" si="1"/>
        <v>0.92330000000000001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3" s="11" t="s">
        <v>19</v>
      </c>
      <c r="C13" s="12">
        <v>0</v>
      </c>
      <c r="D13" s="12">
        <v>6046154.0199999996</v>
      </c>
      <c r="E13" s="12">
        <f t="shared" ca="1" si="0"/>
        <v>6046154.0199999996</v>
      </c>
      <c r="F13" s="12">
        <v>5971884.7400000002</v>
      </c>
      <c r="G13" s="13">
        <f t="shared" ca="1" si="1"/>
        <v>0.98770000000000002</v>
      </c>
      <c r="H13" s="3"/>
    </row>
    <row r="14" spans="1:8" ht="45" outlineLevel="2" x14ac:dyDescent="0.25">
      <c r="A14" s="14"/>
      <c r="B14" s="15" t="s">
        <v>20</v>
      </c>
      <c r="C14" s="16">
        <v>0</v>
      </c>
      <c r="D14" s="16">
        <v>6046154.0199999996</v>
      </c>
      <c r="E14" s="16">
        <f t="shared" ca="1" si="0"/>
        <v>6046154.0199999996</v>
      </c>
      <c r="F14" s="16">
        <v>5971884.7400000002</v>
      </c>
      <c r="G14" s="17">
        <f t="shared" ca="1" si="1"/>
        <v>0.98770000000000002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5" s="11" t="s">
        <v>21</v>
      </c>
      <c r="C15" s="12">
        <v>0</v>
      </c>
      <c r="D15" s="12">
        <v>1083751.8400000001</v>
      </c>
      <c r="E15" s="12">
        <f t="shared" ca="1" si="0"/>
        <v>1083751.8400000001</v>
      </c>
      <c r="F15" s="12">
        <v>1083445.8799999999</v>
      </c>
      <c r="G15" s="13">
        <f t="shared" ca="1" si="1"/>
        <v>0.99970000000000003</v>
      </c>
      <c r="H15" s="3"/>
    </row>
    <row r="16" spans="1:8" ht="45" outlineLevel="2" x14ac:dyDescent="0.25">
      <c r="A16" s="14"/>
      <c r="B16" s="15" t="s">
        <v>22</v>
      </c>
      <c r="C16" s="16">
        <v>0</v>
      </c>
      <c r="D16" s="16">
        <v>1083751.8400000001</v>
      </c>
      <c r="E16" s="16">
        <f t="shared" ca="1" si="0"/>
        <v>1083751.8400000001</v>
      </c>
      <c r="F16" s="16">
        <v>1083445.8799999999</v>
      </c>
      <c r="G16" s="17">
        <f t="shared" ca="1" si="1"/>
        <v>0.99970000000000003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11" t="s">
        <v>23</v>
      </c>
      <c r="C17" s="12">
        <v>0</v>
      </c>
      <c r="D17" s="12">
        <v>11184893.029999999</v>
      </c>
      <c r="E17" s="12">
        <f t="shared" ca="1" si="0"/>
        <v>11184893.029999999</v>
      </c>
      <c r="F17" s="12">
        <v>11130990.380000001</v>
      </c>
      <c r="G17" s="13">
        <f t="shared" ca="1" si="1"/>
        <v>0.99519999999999997</v>
      </c>
      <c r="H17" s="3"/>
    </row>
    <row r="18" spans="1:8" ht="45" outlineLevel="2" x14ac:dyDescent="0.25">
      <c r="A18" s="14"/>
      <c r="B18" s="15" t="s">
        <v>123</v>
      </c>
      <c r="C18" s="16">
        <v>0</v>
      </c>
      <c r="D18" s="16">
        <v>280850.96999999997</v>
      </c>
      <c r="E18" s="16">
        <f t="shared" ca="1" si="0"/>
        <v>280850.96999999997</v>
      </c>
      <c r="F18" s="16">
        <v>227719.67</v>
      </c>
      <c r="G18" s="17">
        <f t="shared" ca="1" si="1"/>
        <v>0.81079999999999997</v>
      </c>
      <c r="H18" s="3"/>
    </row>
    <row r="19" spans="1:8" ht="45" outlineLevel="2" x14ac:dyDescent="0.25">
      <c r="A19" s="14"/>
      <c r="B19" s="15" t="s">
        <v>24</v>
      </c>
      <c r="C19" s="16">
        <v>0</v>
      </c>
      <c r="D19" s="16">
        <v>55000</v>
      </c>
      <c r="E19" s="16">
        <f t="shared" ca="1" si="0"/>
        <v>55000</v>
      </c>
      <c r="F19" s="16">
        <v>55000</v>
      </c>
      <c r="G19" s="17">
        <f t="shared" ca="1" si="1"/>
        <v>1</v>
      </c>
      <c r="H19" s="3"/>
    </row>
    <row r="20" spans="1:8" ht="45" outlineLevel="2" x14ac:dyDescent="0.25">
      <c r="A20" s="14"/>
      <c r="B20" s="15" t="s">
        <v>123</v>
      </c>
      <c r="C20" s="16">
        <v>0</v>
      </c>
      <c r="D20" s="16">
        <v>80000</v>
      </c>
      <c r="E20" s="16">
        <f t="shared" ca="1" si="0"/>
        <v>80000</v>
      </c>
      <c r="F20" s="16">
        <v>80000</v>
      </c>
      <c r="G20" s="17">
        <f t="shared" ca="1" si="1"/>
        <v>1</v>
      </c>
      <c r="H20" s="3"/>
    </row>
    <row r="21" spans="1:8" ht="45" outlineLevel="2" x14ac:dyDescent="0.25">
      <c r="A21" s="14"/>
      <c r="B21" s="15" t="s">
        <v>24</v>
      </c>
      <c r="C21" s="16">
        <v>0</v>
      </c>
      <c r="D21" s="16">
        <v>2205442.04</v>
      </c>
      <c r="E21" s="16">
        <f t="shared" ca="1" si="0"/>
        <v>2205442.04</v>
      </c>
      <c r="F21" s="16">
        <v>2205442.04</v>
      </c>
      <c r="G21" s="17">
        <f t="shared" ca="1" si="1"/>
        <v>1</v>
      </c>
      <c r="H21" s="3"/>
    </row>
    <row r="22" spans="1:8" ht="45" outlineLevel="2" x14ac:dyDescent="0.25">
      <c r="A22" s="14"/>
      <c r="B22" s="15" t="s">
        <v>208</v>
      </c>
      <c r="C22" s="16">
        <v>0</v>
      </c>
      <c r="D22" s="16">
        <v>29000</v>
      </c>
      <c r="E22" s="16">
        <f t="shared" ca="1" si="0"/>
        <v>29000</v>
      </c>
      <c r="F22" s="16">
        <v>29000</v>
      </c>
      <c r="G22" s="17">
        <f t="shared" ca="1" si="1"/>
        <v>1</v>
      </c>
      <c r="H22" s="3"/>
    </row>
    <row r="23" spans="1:8" ht="45" outlineLevel="2" x14ac:dyDescent="0.25">
      <c r="A23" s="14"/>
      <c r="B23" s="15" t="s">
        <v>24</v>
      </c>
      <c r="C23" s="16">
        <v>0</v>
      </c>
      <c r="D23" s="16">
        <v>8089600.0199999996</v>
      </c>
      <c r="E23" s="16">
        <f t="shared" ca="1" si="0"/>
        <v>8089600.0199999996</v>
      </c>
      <c r="F23" s="16">
        <v>8088828.6699999999</v>
      </c>
      <c r="G23" s="17">
        <f t="shared" ca="1" si="1"/>
        <v>0.99990000000000001</v>
      </c>
      <c r="H23" s="3"/>
    </row>
    <row r="24" spans="1:8" ht="45" outlineLevel="2" x14ac:dyDescent="0.25">
      <c r="A24" s="14"/>
      <c r="B24" s="15" t="s">
        <v>188</v>
      </c>
      <c r="C24" s="16">
        <v>0</v>
      </c>
      <c r="D24" s="16">
        <v>100000</v>
      </c>
      <c r="E24" s="16">
        <f t="shared" ca="1" si="0"/>
        <v>100000</v>
      </c>
      <c r="F24" s="16">
        <v>100000</v>
      </c>
      <c r="G24" s="17">
        <f t="shared" ca="1" si="1"/>
        <v>1</v>
      </c>
      <c r="H24" s="3"/>
    </row>
    <row r="25" spans="1:8" ht="45" outlineLevel="2" x14ac:dyDescent="0.25">
      <c r="A25" s="14"/>
      <c r="B25" s="15" t="s">
        <v>24</v>
      </c>
      <c r="C25" s="16">
        <v>0</v>
      </c>
      <c r="D25" s="16">
        <v>55000</v>
      </c>
      <c r="E25" s="16">
        <f t="shared" ca="1" si="0"/>
        <v>55000</v>
      </c>
      <c r="F25" s="16">
        <v>55000</v>
      </c>
      <c r="G25" s="17">
        <f t="shared" ca="1" si="1"/>
        <v>1</v>
      </c>
      <c r="H25" s="3"/>
    </row>
    <row r="26" spans="1:8" ht="45" outlineLevel="2" x14ac:dyDescent="0.25">
      <c r="A26" s="14"/>
      <c r="B26" s="15" t="s">
        <v>123</v>
      </c>
      <c r="C26" s="16">
        <v>0</v>
      </c>
      <c r="D26" s="16">
        <v>30000</v>
      </c>
      <c r="E26" s="16">
        <f t="shared" ca="1" si="0"/>
        <v>30000</v>
      </c>
      <c r="F26" s="16">
        <v>30000</v>
      </c>
      <c r="G26" s="17">
        <f t="shared" ca="1" si="1"/>
        <v>1</v>
      </c>
      <c r="H26" s="3"/>
    </row>
    <row r="27" spans="1:8" ht="45" outlineLevel="2" x14ac:dyDescent="0.25">
      <c r="A27" s="14"/>
      <c r="B27" s="15" t="s">
        <v>24</v>
      </c>
      <c r="C27" s="16">
        <v>0</v>
      </c>
      <c r="D27" s="16">
        <v>260000</v>
      </c>
      <c r="E27" s="16">
        <f t="shared" ca="1" si="0"/>
        <v>260000</v>
      </c>
      <c r="F27" s="16">
        <v>260000</v>
      </c>
      <c r="G27" s="17">
        <f t="shared" ca="1" si="1"/>
        <v>1</v>
      </c>
      <c r="H27" s="3"/>
    </row>
    <row r="28" spans="1:8" outlineLevel="1" x14ac:dyDescent="0.25">
      <c r="A2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8" s="11" t="s">
        <v>25</v>
      </c>
      <c r="C28" s="12">
        <v>0</v>
      </c>
      <c r="D28" s="12">
        <v>10709543.869999999</v>
      </c>
      <c r="E28" s="12">
        <f t="shared" ca="1" si="0"/>
        <v>10709543.869999999</v>
      </c>
      <c r="F28" s="12">
        <v>6361054.8700000001</v>
      </c>
      <c r="G28" s="13">
        <f t="shared" ca="1" si="1"/>
        <v>0.59399999999999997</v>
      </c>
      <c r="H28" s="3"/>
    </row>
    <row r="29" spans="1:8" ht="45" outlineLevel="2" x14ac:dyDescent="0.25">
      <c r="A29" s="14"/>
      <c r="B29" s="15" t="s">
        <v>26</v>
      </c>
      <c r="C29" s="16">
        <v>0</v>
      </c>
      <c r="D29" s="16">
        <v>7530906.7199999997</v>
      </c>
      <c r="E29" s="16">
        <f t="shared" ca="1" si="0"/>
        <v>7530906.7199999997</v>
      </c>
      <c r="F29" s="16">
        <v>3597247.73</v>
      </c>
      <c r="G29" s="17">
        <f t="shared" ca="1" si="1"/>
        <v>0.47770000000000001</v>
      </c>
      <c r="H29" s="3"/>
    </row>
    <row r="30" spans="1:8" ht="45" outlineLevel="2" x14ac:dyDescent="0.25">
      <c r="A30" s="14"/>
      <c r="B30" s="15" t="s">
        <v>126</v>
      </c>
      <c r="C30" s="16">
        <v>0</v>
      </c>
      <c r="D30" s="16">
        <v>200000</v>
      </c>
      <c r="E30" s="16">
        <f t="shared" ca="1" si="0"/>
        <v>200000</v>
      </c>
      <c r="F30" s="16">
        <v>200000</v>
      </c>
      <c r="G30" s="17">
        <f t="shared" ca="1" si="1"/>
        <v>1</v>
      </c>
      <c r="H30" s="3"/>
    </row>
    <row r="31" spans="1:8" ht="45" outlineLevel="2" x14ac:dyDescent="0.25">
      <c r="A31" s="14"/>
      <c r="B31" s="15" t="s">
        <v>26</v>
      </c>
      <c r="C31" s="16">
        <v>0</v>
      </c>
      <c r="D31" s="16">
        <v>2978637.15</v>
      </c>
      <c r="E31" s="16">
        <f t="shared" ca="1" si="0"/>
        <v>2978637.15</v>
      </c>
      <c r="F31" s="16">
        <v>2563807.14</v>
      </c>
      <c r="G31" s="17">
        <f t="shared" ca="1" si="1"/>
        <v>0.86070000000000002</v>
      </c>
      <c r="H31" s="3"/>
    </row>
    <row r="32" spans="1:8" outlineLevel="1" x14ac:dyDescent="0.25">
      <c r="A3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2" s="11" t="s">
        <v>27</v>
      </c>
      <c r="C32" s="12">
        <v>0</v>
      </c>
      <c r="D32" s="12">
        <v>796373</v>
      </c>
      <c r="E32" s="12">
        <f t="shared" ca="1" si="0"/>
        <v>796373</v>
      </c>
      <c r="F32" s="12">
        <v>796369.76</v>
      </c>
      <c r="G32" s="13">
        <f t="shared" ca="1" si="1"/>
        <v>1</v>
      </c>
      <c r="H32" s="3"/>
    </row>
    <row r="33" spans="1:8" ht="45" outlineLevel="2" x14ac:dyDescent="0.25">
      <c r="A33" s="14"/>
      <c r="B33" s="15" t="s">
        <v>28</v>
      </c>
      <c r="C33" s="16">
        <v>0</v>
      </c>
      <c r="D33" s="16">
        <v>796373</v>
      </c>
      <c r="E33" s="16">
        <f t="shared" ca="1" si="0"/>
        <v>796373</v>
      </c>
      <c r="F33" s="16">
        <v>796369.76</v>
      </c>
      <c r="G33" s="17">
        <f t="shared" ca="1" si="1"/>
        <v>1</v>
      </c>
      <c r="H33" s="3"/>
    </row>
    <row r="34" spans="1:8" outlineLevel="1" x14ac:dyDescent="0.25">
      <c r="A3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4" s="11" t="s">
        <v>87</v>
      </c>
      <c r="C34" s="12">
        <v>0</v>
      </c>
      <c r="D34" s="12">
        <v>702300</v>
      </c>
      <c r="E34" s="12">
        <f t="shared" ca="1" si="0"/>
        <v>702300</v>
      </c>
      <c r="F34" s="12">
        <v>702300</v>
      </c>
      <c r="G34" s="13">
        <f t="shared" ca="1" si="1"/>
        <v>1</v>
      </c>
      <c r="H34" s="3"/>
    </row>
    <row r="35" spans="1:8" ht="45" outlineLevel="2" x14ac:dyDescent="0.25">
      <c r="A35" s="14"/>
      <c r="B35" s="15" t="s">
        <v>287</v>
      </c>
      <c r="C35" s="16">
        <v>0</v>
      </c>
      <c r="D35" s="16">
        <v>87300</v>
      </c>
      <c r="E35" s="16">
        <f t="shared" ca="1" si="0"/>
        <v>87300</v>
      </c>
      <c r="F35" s="16">
        <v>87300</v>
      </c>
      <c r="G35" s="17">
        <f t="shared" ca="1" si="1"/>
        <v>1</v>
      </c>
      <c r="H35" s="3"/>
    </row>
    <row r="36" spans="1:8" ht="45" outlineLevel="2" x14ac:dyDescent="0.25">
      <c r="A36" s="14"/>
      <c r="B36" s="15" t="s">
        <v>190</v>
      </c>
      <c r="C36" s="16">
        <v>0</v>
      </c>
      <c r="D36" s="16">
        <v>150000</v>
      </c>
      <c r="E36" s="16">
        <f t="shared" ca="1" si="0"/>
        <v>150000</v>
      </c>
      <c r="F36" s="16">
        <v>150000</v>
      </c>
      <c r="G36" s="17">
        <f t="shared" ca="1" si="1"/>
        <v>1</v>
      </c>
      <c r="H36" s="3"/>
    </row>
    <row r="37" spans="1:8" ht="45" outlineLevel="2" x14ac:dyDescent="0.25">
      <c r="A37" s="14"/>
      <c r="B37" s="15" t="s">
        <v>129</v>
      </c>
      <c r="C37" s="16">
        <v>0</v>
      </c>
      <c r="D37" s="16">
        <v>50000</v>
      </c>
      <c r="E37" s="16">
        <f t="shared" ca="1" si="0"/>
        <v>50000</v>
      </c>
      <c r="F37" s="16">
        <v>50000</v>
      </c>
      <c r="G37" s="17">
        <f t="shared" ca="1" si="1"/>
        <v>1</v>
      </c>
      <c r="H37" s="3"/>
    </row>
    <row r="38" spans="1:8" ht="30" outlineLevel="2" x14ac:dyDescent="0.25">
      <c r="A38" s="14"/>
      <c r="B38" s="15" t="s">
        <v>288</v>
      </c>
      <c r="C38" s="16">
        <v>0</v>
      </c>
      <c r="D38" s="16">
        <v>120000</v>
      </c>
      <c r="E38" s="16">
        <f t="shared" ca="1" si="0"/>
        <v>120000</v>
      </c>
      <c r="F38" s="16">
        <v>120000</v>
      </c>
      <c r="G38" s="17">
        <f t="shared" ca="1" si="1"/>
        <v>1</v>
      </c>
      <c r="H38" s="3"/>
    </row>
    <row r="39" spans="1:8" ht="45" outlineLevel="2" x14ac:dyDescent="0.25">
      <c r="A39" s="14"/>
      <c r="B39" s="15" t="s">
        <v>190</v>
      </c>
      <c r="C39" s="16">
        <v>0</v>
      </c>
      <c r="D39" s="16">
        <v>295000</v>
      </c>
      <c r="E39" s="16">
        <f t="shared" ca="1" si="0"/>
        <v>295000</v>
      </c>
      <c r="F39" s="16">
        <v>295000</v>
      </c>
      <c r="G39" s="17">
        <f t="shared" ca="1" si="1"/>
        <v>1</v>
      </c>
      <c r="H39" s="3"/>
    </row>
    <row r="40" spans="1:8" outlineLevel="1" x14ac:dyDescent="0.25">
      <c r="A4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0" s="11" t="s">
        <v>29</v>
      </c>
      <c r="C40" s="12">
        <v>0</v>
      </c>
      <c r="D40" s="12">
        <v>5668500</v>
      </c>
      <c r="E40" s="12">
        <f t="shared" ca="1" si="0"/>
        <v>5668500</v>
      </c>
      <c r="F40" s="12">
        <v>5222100</v>
      </c>
      <c r="G40" s="13">
        <f t="shared" ca="1" si="1"/>
        <v>0.92120000000000002</v>
      </c>
      <c r="H40" s="3"/>
    </row>
    <row r="41" spans="1:8" ht="45" outlineLevel="2" x14ac:dyDescent="0.25">
      <c r="A41" s="14"/>
      <c r="B41" s="15" t="s">
        <v>30</v>
      </c>
      <c r="C41" s="16">
        <v>0</v>
      </c>
      <c r="D41" s="16">
        <v>50000</v>
      </c>
      <c r="E41" s="16">
        <f t="shared" ref="E41:E72" ca="1" si="2">INDIRECT("R[0]C[-1]", FALSE)-INDIRECT("R[0]C[-2]", FALSE)</f>
        <v>50000</v>
      </c>
      <c r="F41" s="16">
        <v>50000</v>
      </c>
      <c r="G41" s="17">
        <f t="shared" ref="G41:G72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210</v>
      </c>
      <c r="C42" s="16">
        <v>0</v>
      </c>
      <c r="D42" s="16">
        <v>350000</v>
      </c>
      <c r="E42" s="16">
        <f t="shared" ca="1" si="2"/>
        <v>350000</v>
      </c>
      <c r="F42" s="16">
        <v>350000</v>
      </c>
      <c r="G42" s="17">
        <f t="shared" ca="1" si="3"/>
        <v>1</v>
      </c>
      <c r="H42" s="3"/>
    </row>
    <row r="43" spans="1:8" ht="45" outlineLevel="2" x14ac:dyDescent="0.25">
      <c r="A43" s="14"/>
      <c r="B43" s="15" t="s">
        <v>30</v>
      </c>
      <c r="C43" s="16">
        <v>0</v>
      </c>
      <c r="D43" s="16">
        <v>40000</v>
      </c>
      <c r="E43" s="16">
        <f t="shared" ca="1" si="2"/>
        <v>40000</v>
      </c>
      <c r="F43" s="16">
        <v>40000</v>
      </c>
      <c r="G43" s="17">
        <f t="shared" ca="1" si="3"/>
        <v>1</v>
      </c>
      <c r="H43" s="3"/>
    </row>
    <row r="44" spans="1:8" ht="45" outlineLevel="2" x14ac:dyDescent="0.25">
      <c r="A44" s="14"/>
      <c r="B44" s="15" t="s">
        <v>167</v>
      </c>
      <c r="C44" s="16">
        <v>0</v>
      </c>
      <c r="D44" s="16">
        <v>1292700</v>
      </c>
      <c r="E44" s="16">
        <f t="shared" ca="1" si="2"/>
        <v>1292700</v>
      </c>
      <c r="F44" s="16">
        <v>1292700</v>
      </c>
      <c r="G44" s="17">
        <f t="shared" ca="1" si="3"/>
        <v>1</v>
      </c>
      <c r="H44" s="3"/>
    </row>
    <row r="45" spans="1:8" ht="45" outlineLevel="2" x14ac:dyDescent="0.25">
      <c r="A45" s="14"/>
      <c r="B45" s="15" t="s">
        <v>30</v>
      </c>
      <c r="C45" s="16">
        <v>0</v>
      </c>
      <c r="D45" s="16">
        <v>59900</v>
      </c>
      <c r="E45" s="16">
        <f t="shared" ca="1" si="2"/>
        <v>59900</v>
      </c>
      <c r="F45" s="16">
        <v>59900</v>
      </c>
      <c r="G45" s="17">
        <f t="shared" ca="1" si="3"/>
        <v>1</v>
      </c>
      <c r="H45" s="3"/>
    </row>
    <row r="46" spans="1:8" ht="45" outlineLevel="2" x14ac:dyDescent="0.25">
      <c r="A46" s="14"/>
      <c r="B46" s="15" t="s">
        <v>167</v>
      </c>
      <c r="C46" s="16">
        <v>0</v>
      </c>
      <c r="D46" s="16">
        <v>3840900</v>
      </c>
      <c r="E46" s="16">
        <f t="shared" ca="1" si="2"/>
        <v>3840900</v>
      </c>
      <c r="F46" s="16">
        <v>3394500</v>
      </c>
      <c r="G46" s="17">
        <f t="shared" ca="1" si="3"/>
        <v>0.88380000000000003</v>
      </c>
      <c r="H46" s="3"/>
    </row>
    <row r="47" spans="1:8" ht="45" outlineLevel="2" x14ac:dyDescent="0.25">
      <c r="A47" s="14"/>
      <c r="B47" s="15" t="s">
        <v>30</v>
      </c>
      <c r="C47" s="16">
        <v>0</v>
      </c>
      <c r="D47" s="16">
        <v>35000</v>
      </c>
      <c r="E47" s="16">
        <f t="shared" ca="1" si="2"/>
        <v>35000</v>
      </c>
      <c r="F47" s="16">
        <v>35000</v>
      </c>
      <c r="G47" s="17">
        <f t="shared" ca="1" si="3"/>
        <v>1</v>
      </c>
      <c r="H47" s="3"/>
    </row>
    <row r="48" spans="1:8" outlineLevel="1" x14ac:dyDescent="0.25">
      <c r="A4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8" s="11" t="s">
        <v>31</v>
      </c>
      <c r="C48" s="12">
        <v>0</v>
      </c>
      <c r="D48" s="12">
        <v>16906084.59</v>
      </c>
      <c r="E48" s="12">
        <f t="shared" ca="1" si="2"/>
        <v>16906084.59</v>
      </c>
      <c r="F48" s="12">
        <v>15843907.73</v>
      </c>
      <c r="G48" s="13">
        <f t="shared" ca="1" si="3"/>
        <v>0.93720000000000003</v>
      </c>
      <c r="H48" s="3"/>
    </row>
    <row r="49" spans="1:8" ht="45" outlineLevel="2" x14ac:dyDescent="0.25">
      <c r="A49" s="14"/>
      <c r="B49" s="15" t="s">
        <v>32</v>
      </c>
      <c r="C49" s="16">
        <v>0</v>
      </c>
      <c r="D49" s="16">
        <v>27000</v>
      </c>
      <c r="E49" s="16">
        <f t="shared" ca="1" si="2"/>
        <v>27000</v>
      </c>
      <c r="F49" s="16">
        <v>27000</v>
      </c>
      <c r="G49" s="17">
        <f t="shared" ca="1" si="3"/>
        <v>1</v>
      </c>
      <c r="H49" s="3"/>
    </row>
    <row r="50" spans="1:8" ht="30" outlineLevel="2" x14ac:dyDescent="0.25">
      <c r="A50" s="14"/>
      <c r="B50" s="15" t="s">
        <v>211</v>
      </c>
      <c r="C50" s="16">
        <v>0</v>
      </c>
      <c r="D50" s="16">
        <v>11599640.619999999</v>
      </c>
      <c r="E50" s="16">
        <f t="shared" ca="1" si="2"/>
        <v>11599640.619999999</v>
      </c>
      <c r="F50" s="16">
        <v>10537463.76</v>
      </c>
      <c r="G50" s="17">
        <f t="shared" ca="1" si="3"/>
        <v>0.90839999999999999</v>
      </c>
      <c r="H50" s="3"/>
    </row>
    <row r="51" spans="1:8" ht="45" outlineLevel="2" x14ac:dyDescent="0.25">
      <c r="A51" s="14"/>
      <c r="B51" s="15" t="s">
        <v>32</v>
      </c>
      <c r="C51" s="16">
        <v>0</v>
      </c>
      <c r="D51" s="16">
        <v>279499.96999999997</v>
      </c>
      <c r="E51" s="16">
        <f t="shared" ca="1" si="2"/>
        <v>279499.96999999997</v>
      </c>
      <c r="F51" s="16">
        <v>279499.96999999997</v>
      </c>
      <c r="G51" s="17">
        <f t="shared" ca="1" si="3"/>
        <v>1</v>
      </c>
      <c r="H51" s="3"/>
    </row>
    <row r="52" spans="1:8" ht="45" outlineLevel="2" x14ac:dyDescent="0.25">
      <c r="A52" s="14"/>
      <c r="B52" s="15" t="s">
        <v>191</v>
      </c>
      <c r="C52" s="16">
        <v>0</v>
      </c>
      <c r="D52" s="16">
        <v>4335000</v>
      </c>
      <c r="E52" s="16">
        <f t="shared" ca="1" si="2"/>
        <v>4335000</v>
      </c>
      <c r="F52" s="16">
        <v>4335000</v>
      </c>
      <c r="G52" s="17">
        <f t="shared" ca="1" si="3"/>
        <v>1</v>
      </c>
      <c r="H52" s="3"/>
    </row>
    <row r="53" spans="1:8" ht="45" outlineLevel="2" x14ac:dyDescent="0.25">
      <c r="A53" s="14"/>
      <c r="B53" s="15" t="s">
        <v>32</v>
      </c>
      <c r="C53" s="16">
        <v>0</v>
      </c>
      <c r="D53" s="16">
        <v>664944</v>
      </c>
      <c r="E53" s="16">
        <f t="shared" ca="1" si="2"/>
        <v>664944</v>
      </c>
      <c r="F53" s="16">
        <v>664944</v>
      </c>
      <c r="G53" s="17">
        <f t="shared" ca="1" si="3"/>
        <v>1</v>
      </c>
      <c r="H53" s="3"/>
    </row>
    <row r="54" spans="1:8" outlineLevel="1" x14ac:dyDescent="0.25">
      <c r="A5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54" s="11" t="s">
        <v>33</v>
      </c>
      <c r="C54" s="12">
        <v>0</v>
      </c>
      <c r="D54" s="12">
        <v>16281603.619999999</v>
      </c>
      <c r="E54" s="12">
        <f t="shared" ca="1" si="2"/>
        <v>16281603.619999999</v>
      </c>
      <c r="F54" s="12">
        <v>14685345.84</v>
      </c>
      <c r="G54" s="13">
        <f t="shared" ca="1" si="3"/>
        <v>0.90200000000000002</v>
      </c>
      <c r="H54" s="3"/>
    </row>
    <row r="55" spans="1:8" ht="45" outlineLevel="2" x14ac:dyDescent="0.25">
      <c r="A55" s="14"/>
      <c r="B55" s="15" t="s">
        <v>34</v>
      </c>
      <c r="C55" s="16">
        <v>0</v>
      </c>
      <c r="D55" s="16">
        <v>200000</v>
      </c>
      <c r="E55" s="16">
        <f t="shared" ca="1" si="2"/>
        <v>200000</v>
      </c>
      <c r="F55" s="16">
        <v>200000</v>
      </c>
      <c r="G55" s="17">
        <f t="shared" ca="1" si="3"/>
        <v>1</v>
      </c>
      <c r="H55" s="3"/>
    </row>
    <row r="56" spans="1:8" ht="45" outlineLevel="2" x14ac:dyDescent="0.25">
      <c r="A56" s="14"/>
      <c r="B56" s="15" t="s">
        <v>289</v>
      </c>
      <c r="C56" s="16">
        <v>0</v>
      </c>
      <c r="D56" s="16">
        <v>7584315.5</v>
      </c>
      <c r="E56" s="16">
        <f t="shared" ca="1" si="2"/>
        <v>7584315.5</v>
      </c>
      <c r="F56" s="16">
        <v>6810540.8399999999</v>
      </c>
      <c r="G56" s="17">
        <f t="shared" ca="1" si="3"/>
        <v>0.89800000000000002</v>
      </c>
      <c r="H56" s="3"/>
    </row>
    <row r="57" spans="1:8" ht="45" outlineLevel="2" x14ac:dyDescent="0.25">
      <c r="A57" s="14"/>
      <c r="B57" s="15" t="s">
        <v>34</v>
      </c>
      <c r="C57" s="16">
        <v>0</v>
      </c>
      <c r="D57" s="16">
        <v>3716545.35</v>
      </c>
      <c r="E57" s="16">
        <f t="shared" ca="1" si="2"/>
        <v>3716545.35</v>
      </c>
      <c r="F57" s="16">
        <v>3532202.6</v>
      </c>
      <c r="G57" s="17">
        <f t="shared" ca="1" si="3"/>
        <v>0.95040000000000002</v>
      </c>
      <c r="H57" s="3"/>
    </row>
    <row r="58" spans="1:8" ht="45" outlineLevel="2" x14ac:dyDescent="0.25">
      <c r="A58" s="14"/>
      <c r="B58" s="15" t="s">
        <v>132</v>
      </c>
      <c r="C58" s="16">
        <v>0</v>
      </c>
      <c r="D58" s="16">
        <v>55000</v>
      </c>
      <c r="E58" s="16">
        <f t="shared" ca="1" si="2"/>
        <v>55000</v>
      </c>
      <c r="F58" s="16">
        <v>55000</v>
      </c>
      <c r="G58" s="17">
        <f t="shared" ca="1" si="3"/>
        <v>1</v>
      </c>
      <c r="H58" s="3"/>
    </row>
    <row r="59" spans="1:8" ht="45" outlineLevel="2" x14ac:dyDescent="0.25">
      <c r="A59" s="14"/>
      <c r="B59" s="15" t="s">
        <v>135</v>
      </c>
      <c r="C59" s="16">
        <v>0</v>
      </c>
      <c r="D59" s="16">
        <v>1023169.56</v>
      </c>
      <c r="E59" s="16">
        <f t="shared" ca="1" si="2"/>
        <v>1023169.56</v>
      </c>
      <c r="F59" s="16">
        <v>998039.01</v>
      </c>
      <c r="G59" s="17">
        <f t="shared" ca="1" si="3"/>
        <v>0.97540000000000004</v>
      </c>
      <c r="H59" s="3"/>
    </row>
    <row r="60" spans="1:8" ht="45" outlineLevel="2" x14ac:dyDescent="0.25">
      <c r="A60" s="14"/>
      <c r="B60" s="15" t="s">
        <v>133</v>
      </c>
      <c r="C60" s="16">
        <v>0</v>
      </c>
      <c r="D60" s="16">
        <v>250443.77</v>
      </c>
      <c r="E60" s="16">
        <f t="shared" ca="1" si="2"/>
        <v>250443.77</v>
      </c>
      <c r="F60" s="16">
        <v>250443.77</v>
      </c>
      <c r="G60" s="17">
        <f t="shared" ca="1" si="3"/>
        <v>1</v>
      </c>
      <c r="H60" s="3"/>
    </row>
    <row r="61" spans="1:8" ht="60" outlineLevel="2" x14ac:dyDescent="0.25">
      <c r="A61" s="14"/>
      <c r="B61" s="15" t="s">
        <v>179</v>
      </c>
      <c r="C61" s="16">
        <v>0</v>
      </c>
      <c r="D61" s="16">
        <v>3452129.44</v>
      </c>
      <c r="E61" s="16">
        <f t="shared" ca="1" si="2"/>
        <v>3452129.44</v>
      </c>
      <c r="F61" s="16">
        <v>2839119.62</v>
      </c>
      <c r="G61" s="17">
        <f t="shared" ca="1" si="3"/>
        <v>0.82240000000000002</v>
      </c>
      <c r="H61" s="3"/>
    </row>
    <row r="62" spans="1:8" outlineLevel="1" x14ac:dyDescent="0.25">
      <c r="A6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62" s="11" t="s">
        <v>67</v>
      </c>
      <c r="C62" s="12">
        <v>0</v>
      </c>
      <c r="D62" s="12">
        <v>660486.24</v>
      </c>
      <c r="E62" s="12">
        <f t="shared" ca="1" si="2"/>
        <v>660486.24</v>
      </c>
      <c r="F62" s="12">
        <v>660486.24</v>
      </c>
      <c r="G62" s="13">
        <f t="shared" ca="1" si="3"/>
        <v>1</v>
      </c>
      <c r="H62" s="3"/>
    </row>
    <row r="63" spans="1:8" ht="45" outlineLevel="2" x14ac:dyDescent="0.25">
      <c r="A63" s="14"/>
      <c r="B63" s="15" t="s">
        <v>68</v>
      </c>
      <c r="C63" s="16">
        <v>0</v>
      </c>
      <c r="D63" s="16">
        <v>250000</v>
      </c>
      <c r="E63" s="16">
        <f t="shared" ca="1" si="2"/>
        <v>250000</v>
      </c>
      <c r="F63" s="16">
        <v>250000</v>
      </c>
      <c r="G63" s="17">
        <f t="shared" ca="1" si="3"/>
        <v>1</v>
      </c>
      <c r="H63" s="3"/>
    </row>
    <row r="64" spans="1:8" ht="45" outlineLevel="2" x14ac:dyDescent="0.25">
      <c r="A64" s="14"/>
      <c r="B64" s="15" t="s">
        <v>212</v>
      </c>
      <c r="C64" s="16">
        <v>0</v>
      </c>
      <c r="D64" s="16">
        <v>238126.24</v>
      </c>
      <c r="E64" s="16">
        <f t="shared" ca="1" si="2"/>
        <v>238126.24</v>
      </c>
      <c r="F64" s="16">
        <v>238126.24</v>
      </c>
      <c r="G64" s="17">
        <f t="shared" ca="1" si="3"/>
        <v>1</v>
      </c>
      <c r="H64" s="3"/>
    </row>
    <row r="65" spans="1:8" ht="45" outlineLevel="2" x14ac:dyDescent="0.25">
      <c r="A65" s="14"/>
      <c r="B65" s="15" t="s">
        <v>68</v>
      </c>
      <c r="C65" s="16">
        <v>0</v>
      </c>
      <c r="D65" s="16">
        <v>172360</v>
      </c>
      <c r="E65" s="16">
        <f t="shared" ca="1" si="2"/>
        <v>172360</v>
      </c>
      <c r="F65" s="16">
        <v>172360</v>
      </c>
      <c r="G65" s="17">
        <f t="shared" ca="1" si="3"/>
        <v>1</v>
      </c>
      <c r="H65" s="3"/>
    </row>
    <row r="66" spans="1:8" outlineLevel="1" x14ac:dyDescent="0.25">
      <c r="A6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66" s="11" t="s">
        <v>35</v>
      </c>
      <c r="C66" s="12">
        <v>0</v>
      </c>
      <c r="D66" s="12">
        <v>6390844.29</v>
      </c>
      <c r="E66" s="12">
        <f t="shared" ca="1" si="2"/>
        <v>6390844.29</v>
      </c>
      <c r="F66" s="12">
        <v>6207331.96</v>
      </c>
      <c r="G66" s="13">
        <f t="shared" ca="1" si="3"/>
        <v>0.97130000000000005</v>
      </c>
      <c r="H66" s="3"/>
    </row>
    <row r="67" spans="1:8" ht="45" outlineLevel="2" x14ac:dyDescent="0.25">
      <c r="A67" s="14"/>
      <c r="B67" s="15" t="s">
        <v>36</v>
      </c>
      <c r="C67" s="16">
        <v>0</v>
      </c>
      <c r="D67" s="16">
        <v>6390844.29</v>
      </c>
      <c r="E67" s="16">
        <f t="shared" ca="1" si="2"/>
        <v>6390844.29</v>
      </c>
      <c r="F67" s="16">
        <v>6207331.96</v>
      </c>
      <c r="G67" s="17">
        <f t="shared" ca="1" si="3"/>
        <v>0.97130000000000005</v>
      </c>
      <c r="H67" s="3"/>
    </row>
    <row r="68" spans="1:8" outlineLevel="1" x14ac:dyDescent="0.25">
      <c r="A6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8" s="11" t="s">
        <v>37</v>
      </c>
      <c r="C68" s="12">
        <v>0</v>
      </c>
      <c r="D68" s="12">
        <v>17576565.120000001</v>
      </c>
      <c r="E68" s="12">
        <f t="shared" ca="1" si="2"/>
        <v>17576565.120000001</v>
      </c>
      <c r="F68" s="12">
        <v>17321303.120000001</v>
      </c>
      <c r="G68" s="13">
        <f t="shared" ca="1" si="3"/>
        <v>0.98550000000000004</v>
      </c>
      <c r="H68" s="3"/>
    </row>
    <row r="69" spans="1:8" ht="45" outlineLevel="2" x14ac:dyDescent="0.25">
      <c r="A69" s="14"/>
      <c r="B69" s="15" t="s">
        <v>215</v>
      </c>
      <c r="C69" s="16">
        <v>0</v>
      </c>
      <c r="D69" s="16">
        <v>60000</v>
      </c>
      <c r="E69" s="16">
        <f t="shared" ca="1" si="2"/>
        <v>60000</v>
      </c>
      <c r="F69" s="16">
        <v>60000</v>
      </c>
      <c r="G69" s="17">
        <f t="shared" ca="1" si="3"/>
        <v>1</v>
      </c>
      <c r="H69" s="3"/>
    </row>
    <row r="70" spans="1:8" ht="45" outlineLevel="2" x14ac:dyDescent="0.25">
      <c r="A70" s="14"/>
      <c r="B70" s="15" t="s">
        <v>38</v>
      </c>
      <c r="C70" s="16">
        <v>0</v>
      </c>
      <c r="D70" s="16">
        <v>175000</v>
      </c>
      <c r="E70" s="16">
        <f t="shared" ca="1" si="2"/>
        <v>175000</v>
      </c>
      <c r="F70" s="16">
        <v>175000</v>
      </c>
      <c r="G70" s="17">
        <f t="shared" ca="1" si="3"/>
        <v>1</v>
      </c>
      <c r="H70" s="3"/>
    </row>
    <row r="71" spans="1:8" ht="45" outlineLevel="2" x14ac:dyDescent="0.25">
      <c r="A71" s="14"/>
      <c r="B71" s="15" t="s">
        <v>217</v>
      </c>
      <c r="C71" s="16">
        <v>0</v>
      </c>
      <c r="D71" s="16">
        <v>25000</v>
      </c>
      <c r="E71" s="16">
        <f t="shared" ca="1" si="2"/>
        <v>25000</v>
      </c>
      <c r="F71" s="16">
        <v>25000</v>
      </c>
      <c r="G71" s="17">
        <f t="shared" ca="1" si="3"/>
        <v>1</v>
      </c>
      <c r="H71" s="3"/>
    </row>
    <row r="72" spans="1:8" ht="45" outlineLevel="2" x14ac:dyDescent="0.25">
      <c r="A72" s="14"/>
      <c r="B72" s="15" t="s">
        <v>38</v>
      </c>
      <c r="C72" s="16">
        <v>0</v>
      </c>
      <c r="D72" s="16">
        <v>187500</v>
      </c>
      <c r="E72" s="16">
        <f t="shared" ca="1" si="2"/>
        <v>187500</v>
      </c>
      <c r="F72" s="16">
        <v>187500</v>
      </c>
      <c r="G72" s="17">
        <f t="shared" ca="1" si="3"/>
        <v>1</v>
      </c>
      <c r="H72" s="3"/>
    </row>
    <row r="73" spans="1:8" ht="45" outlineLevel="2" x14ac:dyDescent="0.25">
      <c r="A73" s="14"/>
      <c r="B73" s="15" t="s">
        <v>218</v>
      </c>
      <c r="C73" s="16">
        <v>0</v>
      </c>
      <c r="D73" s="16">
        <v>50000</v>
      </c>
      <c r="E73" s="16">
        <f t="shared" ref="E73:E104" ca="1" si="4">INDIRECT("R[0]C[-1]", FALSE)-INDIRECT("R[0]C[-2]", FALSE)</f>
        <v>50000</v>
      </c>
      <c r="F73" s="16">
        <v>50000</v>
      </c>
      <c r="G73" s="17">
        <f t="shared" ref="G73:G104" ca="1" si="5">IF(INDIRECT("R[0]C[-3]", FALSE)=0,0,ROUND(INDIRECT("R[0]C[-1]", FALSE)/INDIRECT("R[0]C[-3]", FALSE),4))</f>
        <v>1</v>
      </c>
      <c r="H73" s="3"/>
    </row>
    <row r="74" spans="1:8" ht="45" outlineLevel="2" x14ac:dyDescent="0.25">
      <c r="A74" s="14"/>
      <c r="B74" s="15" t="s">
        <v>140</v>
      </c>
      <c r="C74" s="16">
        <v>0</v>
      </c>
      <c r="D74" s="16">
        <v>550000</v>
      </c>
      <c r="E74" s="16">
        <f t="shared" ca="1" si="4"/>
        <v>550000</v>
      </c>
      <c r="F74" s="16">
        <v>550000</v>
      </c>
      <c r="G74" s="17">
        <f t="shared" ca="1" si="5"/>
        <v>1</v>
      </c>
      <c r="H74" s="3"/>
    </row>
    <row r="75" spans="1:8" ht="45" outlineLevel="2" x14ac:dyDescent="0.25">
      <c r="A75" s="14"/>
      <c r="B75" s="15" t="s">
        <v>216</v>
      </c>
      <c r="C75" s="16">
        <v>0</v>
      </c>
      <c r="D75" s="16">
        <v>97000</v>
      </c>
      <c r="E75" s="16">
        <f t="shared" ca="1" si="4"/>
        <v>97000</v>
      </c>
      <c r="F75" s="16">
        <v>97000</v>
      </c>
      <c r="G75" s="17">
        <f t="shared" ca="1" si="5"/>
        <v>1</v>
      </c>
      <c r="H75" s="3"/>
    </row>
    <row r="76" spans="1:8" ht="45" outlineLevel="2" x14ac:dyDescent="0.25">
      <c r="A76" s="14"/>
      <c r="B76" s="15" t="s">
        <v>217</v>
      </c>
      <c r="C76" s="16">
        <v>0</v>
      </c>
      <c r="D76" s="16">
        <v>60000</v>
      </c>
      <c r="E76" s="16">
        <f t="shared" ca="1" si="4"/>
        <v>60000</v>
      </c>
      <c r="F76" s="16">
        <v>60000</v>
      </c>
      <c r="G76" s="17">
        <f t="shared" ca="1" si="5"/>
        <v>1</v>
      </c>
      <c r="H76" s="3"/>
    </row>
    <row r="77" spans="1:8" ht="45" outlineLevel="2" x14ac:dyDescent="0.25">
      <c r="A77" s="14"/>
      <c r="B77" s="15" t="s">
        <v>38</v>
      </c>
      <c r="C77" s="16">
        <v>0</v>
      </c>
      <c r="D77" s="16">
        <v>3189508</v>
      </c>
      <c r="E77" s="16">
        <f t="shared" ca="1" si="4"/>
        <v>3189508</v>
      </c>
      <c r="F77" s="16">
        <v>2934246</v>
      </c>
      <c r="G77" s="17">
        <f t="shared" ca="1" si="5"/>
        <v>0.92</v>
      </c>
      <c r="H77" s="3"/>
    </row>
    <row r="78" spans="1:8" ht="45" outlineLevel="2" x14ac:dyDescent="0.25">
      <c r="A78" s="14"/>
      <c r="B78" s="15" t="s">
        <v>140</v>
      </c>
      <c r="C78" s="16">
        <v>0</v>
      </c>
      <c r="D78" s="16">
        <v>13182557.119999999</v>
      </c>
      <c r="E78" s="16">
        <f t="shared" ca="1" si="4"/>
        <v>13182557.119999999</v>
      </c>
      <c r="F78" s="16">
        <v>13182557.119999999</v>
      </c>
      <c r="G78" s="17">
        <f t="shared" ca="1" si="5"/>
        <v>1</v>
      </c>
      <c r="H78" s="3"/>
    </row>
    <row r="79" spans="1:8" outlineLevel="1" x14ac:dyDescent="0.25">
      <c r="A7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79" s="11" t="s">
        <v>39</v>
      </c>
      <c r="C79" s="12">
        <v>0</v>
      </c>
      <c r="D79" s="12">
        <v>33400738.649999999</v>
      </c>
      <c r="E79" s="12">
        <f t="shared" ca="1" si="4"/>
        <v>33400738.649999999</v>
      </c>
      <c r="F79" s="12">
        <v>20672141.120000001</v>
      </c>
      <c r="G79" s="13">
        <f t="shared" ca="1" si="5"/>
        <v>0.61890000000000001</v>
      </c>
      <c r="H79" s="3"/>
    </row>
    <row r="80" spans="1:8" ht="45" outlineLevel="2" x14ac:dyDescent="0.25">
      <c r="A80" s="14"/>
      <c r="B80" s="15" t="s">
        <v>40</v>
      </c>
      <c r="C80" s="16">
        <v>0</v>
      </c>
      <c r="D80" s="16">
        <v>460000</v>
      </c>
      <c r="E80" s="16">
        <f t="shared" ca="1" si="4"/>
        <v>460000</v>
      </c>
      <c r="F80" s="16">
        <v>460000</v>
      </c>
      <c r="G80" s="17">
        <f t="shared" ca="1" si="5"/>
        <v>1</v>
      </c>
      <c r="H80" s="3"/>
    </row>
    <row r="81" spans="1:8" ht="45" outlineLevel="2" x14ac:dyDescent="0.25">
      <c r="A81" s="14"/>
      <c r="B81" s="15" t="s">
        <v>252</v>
      </c>
      <c r="C81" s="16">
        <v>0</v>
      </c>
      <c r="D81" s="16">
        <v>59999.96</v>
      </c>
      <c r="E81" s="16">
        <f t="shared" ca="1" si="4"/>
        <v>59999.96</v>
      </c>
      <c r="F81" s="16">
        <v>59999.96</v>
      </c>
      <c r="G81" s="17">
        <f t="shared" ca="1" si="5"/>
        <v>1</v>
      </c>
      <c r="H81" s="3"/>
    </row>
    <row r="82" spans="1:8" ht="45" outlineLevel="2" x14ac:dyDescent="0.25">
      <c r="A82" s="14"/>
      <c r="B82" s="15" t="s">
        <v>40</v>
      </c>
      <c r="C82" s="16">
        <v>0</v>
      </c>
      <c r="D82" s="16">
        <v>9669772</v>
      </c>
      <c r="E82" s="16">
        <f t="shared" ca="1" si="4"/>
        <v>9669772</v>
      </c>
      <c r="F82" s="16">
        <v>1587700</v>
      </c>
      <c r="G82" s="17">
        <f t="shared" ca="1" si="5"/>
        <v>0.16420000000000001</v>
      </c>
      <c r="H82" s="3"/>
    </row>
    <row r="83" spans="1:8" ht="45" outlineLevel="2" x14ac:dyDescent="0.25">
      <c r="A83" s="14"/>
      <c r="B83" s="15" t="s">
        <v>221</v>
      </c>
      <c r="C83" s="16">
        <v>0</v>
      </c>
      <c r="D83" s="16">
        <v>10000</v>
      </c>
      <c r="E83" s="16">
        <f t="shared" ca="1" si="4"/>
        <v>10000</v>
      </c>
      <c r="F83" s="16">
        <v>10000</v>
      </c>
      <c r="G83" s="17">
        <f t="shared" ca="1" si="5"/>
        <v>1</v>
      </c>
      <c r="H83" s="3"/>
    </row>
    <row r="84" spans="1:8" ht="45" outlineLevel="2" x14ac:dyDescent="0.25">
      <c r="A84" s="14"/>
      <c r="B84" s="15" t="s">
        <v>194</v>
      </c>
      <c r="C84" s="16">
        <v>0</v>
      </c>
      <c r="D84" s="16">
        <v>160000</v>
      </c>
      <c r="E84" s="16">
        <f t="shared" ca="1" si="4"/>
        <v>160000</v>
      </c>
      <c r="F84" s="16">
        <v>160000</v>
      </c>
      <c r="G84" s="17">
        <f t="shared" ca="1" si="5"/>
        <v>1</v>
      </c>
      <c r="H84" s="3"/>
    </row>
    <row r="85" spans="1:8" ht="45" outlineLevel="2" x14ac:dyDescent="0.25">
      <c r="A85" s="14"/>
      <c r="B85" s="15" t="s">
        <v>40</v>
      </c>
      <c r="C85" s="16">
        <v>0</v>
      </c>
      <c r="D85" s="16">
        <v>1003000</v>
      </c>
      <c r="E85" s="16">
        <f t="shared" ca="1" si="4"/>
        <v>1003000</v>
      </c>
      <c r="F85" s="16">
        <v>1003000</v>
      </c>
      <c r="G85" s="17">
        <f t="shared" ca="1" si="5"/>
        <v>1</v>
      </c>
      <c r="H85" s="3"/>
    </row>
    <row r="86" spans="1:8" ht="45" outlineLevel="2" x14ac:dyDescent="0.25">
      <c r="A86" s="14"/>
      <c r="B86" s="15" t="s">
        <v>290</v>
      </c>
      <c r="C86" s="16">
        <v>0</v>
      </c>
      <c r="D86" s="16">
        <v>100000</v>
      </c>
      <c r="E86" s="16">
        <f t="shared" ca="1" si="4"/>
        <v>100000</v>
      </c>
      <c r="F86" s="16">
        <v>100000</v>
      </c>
      <c r="G86" s="17">
        <f t="shared" ca="1" si="5"/>
        <v>1</v>
      </c>
      <c r="H86" s="3"/>
    </row>
    <row r="87" spans="1:8" ht="30" outlineLevel="2" x14ac:dyDescent="0.25">
      <c r="A87" s="14"/>
      <c r="B87" s="15" t="s">
        <v>291</v>
      </c>
      <c r="C87" s="16">
        <v>0</v>
      </c>
      <c r="D87" s="16">
        <v>50000</v>
      </c>
      <c r="E87" s="16">
        <f t="shared" ca="1" si="4"/>
        <v>50000</v>
      </c>
      <c r="F87" s="16">
        <v>50000</v>
      </c>
      <c r="G87" s="17">
        <f t="shared" ca="1" si="5"/>
        <v>1</v>
      </c>
      <c r="H87" s="3"/>
    </row>
    <row r="88" spans="1:8" ht="45" outlineLevel="2" x14ac:dyDescent="0.25">
      <c r="A88" s="14"/>
      <c r="B88" s="15" t="s">
        <v>252</v>
      </c>
      <c r="C88" s="16">
        <v>0</v>
      </c>
      <c r="D88" s="16">
        <v>70000</v>
      </c>
      <c r="E88" s="16">
        <f t="shared" ca="1" si="4"/>
        <v>70000</v>
      </c>
      <c r="F88" s="16">
        <v>70000</v>
      </c>
      <c r="G88" s="17">
        <f t="shared" ca="1" si="5"/>
        <v>1</v>
      </c>
      <c r="H88" s="3"/>
    </row>
    <row r="89" spans="1:8" ht="45" outlineLevel="2" x14ac:dyDescent="0.25">
      <c r="A89" s="14"/>
      <c r="B89" s="15" t="s">
        <v>40</v>
      </c>
      <c r="C89" s="16">
        <v>0</v>
      </c>
      <c r="D89" s="16">
        <v>12965651.380000001</v>
      </c>
      <c r="E89" s="16">
        <f t="shared" ca="1" si="4"/>
        <v>12965651.380000001</v>
      </c>
      <c r="F89" s="16">
        <v>10547120.74</v>
      </c>
      <c r="G89" s="17">
        <f t="shared" ca="1" si="5"/>
        <v>0.8135</v>
      </c>
      <c r="H89" s="3"/>
    </row>
    <row r="90" spans="1:8" ht="45" outlineLevel="2" x14ac:dyDescent="0.25">
      <c r="A90" s="14"/>
      <c r="B90" s="15" t="s">
        <v>257</v>
      </c>
      <c r="C90" s="16">
        <v>0</v>
      </c>
      <c r="D90" s="16">
        <v>55655.27</v>
      </c>
      <c r="E90" s="16">
        <f t="shared" ca="1" si="4"/>
        <v>55655.27</v>
      </c>
      <c r="F90" s="16">
        <v>55655.27</v>
      </c>
      <c r="G90" s="17">
        <f t="shared" ca="1" si="5"/>
        <v>1</v>
      </c>
      <c r="H90" s="3"/>
    </row>
    <row r="91" spans="1:8" ht="45" outlineLevel="2" x14ac:dyDescent="0.25">
      <c r="A91" s="14"/>
      <c r="B91" s="15" t="s">
        <v>40</v>
      </c>
      <c r="C91" s="16">
        <v>0</v>
      </c>
      <c r="D91" s="16">
        <v>8796660.0399999991</v>
      </c>
      <c r="E91" s="16">
        <f t="shared" ca="1" si="4"/>
        <v>8796660.0399999991</v>
      </c>
      <c r="F91" s="16">
        <v>6568665.1500000004</v>
      </c>
      <c r="G91" s="17">
        <f t="shared" ca="1" si="5"/>
        <v>0.74670000000000003</v>
      </c>
      <c r="H91" s="3"/>
    </row>
    <row r="92" spans="1:8" outlineLevel="1" x14ac:dyDescent="0.25">
      <c r="A9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92" s="11" t="s">
        <v>41</v>
      </c>
      <c r="C92" s="12">
        <v>0</v>
      </c>
      <c r="D92" s="12">
        <v>2733925</v>
      </c>
      <c r="E92" s="12">
        <f t="shared" ca="1" si="4"/>
        <v>2733925</v>
      </c>
      <c r="F92" s="12">
        <v>2733925</v>
      </c>
      <c r="G92" s="13">
        <f t="shared" ca="1" si="5"/>
        <v>1</v>
      </c>
      <c r="H92" s="3"/>
    </row>
    <row r="93" spans="1:8" ht="45" outlineLevel="2" x14ac:dyDescent="0.25">
      <c r="A93" s="14"/>
      <c r="B93" s="15" t="s">
        <v>42</v>
      </c>
      <c r="C93" s="16">
        <v>0</v>
      </c>
      <c r="D93" s="16">
        <v>100000</v>
      </c>
      <c r="E93" s="16">
        <f t="shared" ca="1" si="4"/>
        <v>100000</v>
      </c>
      <c r="F93" s="16">
        <v>100000</v>
      </c>
      <c r="G93" s="17">
        <f t="shared" ca="1" si="5"/>
        <v>1</v>
      </c>
      <c r="H93" s="3"/>
    </row>
    <row r="94" spans="1:8" ht="45" outlineLevel="2" x14ac:dyDescent="0.25">
      <c r="A94" s="14"/>
      <c r="B94" s="15" t="s">
        <v>182</v>
      </c>
      <c r="C94" s="16">
        <v>0</v>
      </c>
      <c r="D94" s="16">
        <v>50000</v>
      </c>
      <c r="E94" s="16">
        <f t="shared" ca="1" si="4"/>
        <v>50000</v>
      </c>
      <c r="F94" s="16">
        <v>50000</v>
      </c>
      <c r="G94" s="17">
        <f t="shared" ca="1" si="5"/>
        <v>1</v>
      </c>
      <c r="H94" s="3"/>
    </row>
    <row r="95" spans="1:8" ht="45" outlineLevel="2" x14ac:dyDescent="0.25">
      <c r="A95" s="14"/>
      <c r="B95" s="15" t="s">
        <v>42</v>
      </c>
      <c r="C95" s="16">
        <v>0</v>
      </c>
      <c r="D95" s="16">
        <v>352925</v>
      </c>
      <c r="E95" s="16">
        <f t="shared" ca="1" si="4"/>
        <v>352925</v>
      </c>
      <c r="F95" s="16">
        <v>352925</v>
      </c>
      <c r="G95" s="17">
        <f t="shared" ca="1" si="5"/>
        <v>1</v>
      </c>
      <c r="H95" s="3"/>
    </row>
    <row r="96" spans="1:8" ht="45" outlineLevel="2" x14ac:dyDescent="0.25">
      <c r="A96" s="14"/>
      <c r="B96" s="15" t="s">
        <v>182</v>
      </c>
      <c r="C96" s="16">
        <v>0</v>
      </c>
      <c r="D96" s="16">
        <v>207000</v>
      </c>
      <c r="E96" s="16">
        <f t="shared" ca="1" si="4"/>
        <v>207000</v>
      </c>
      <c r="F96" s="16">
        <v>207000</v>
      </c>
      <c r="G96" s="17">
        <f t="shared" ca="1" si="5"/>
        <v>1</v>
      </c>
      <c r="H96" s="3"/>
    </row>
    <row r="97" spans="1:8" ht="45" outlineLevel="2" x14ac:dyDescent="0.25">
      <c r="A97" s="14"/>
      <c r="B97" s="15" t="s">
        <v>42</v>
      </c>
      <c r="C97" s="16">
        <v>0</v>
      </c>
      <c r="D97" s="16">
        <v>1330000</v>
      </c>
      <c r="E97" s="16">
        <f t="shared" ca="1" si="4"/>
        <v>1330000</v>
      </c>
      <c r="F97" s="16">
        <v>1330000</v>
      </c>
      <c r="G97" s="17">
        <f t="shared" ca="1" si="5"/>
        <v>1</v>
      </c>
      <c r="H97" s="3"/>
    </row>
    <row r="98" spans="1:8" ht="45" outlineLevel="2" x14ac:dyDescent="0.25">
      <c r="A98" s="14"/>
      <c r="B98" s="15" t="s">
        <v>143</v>
      </c>
      <c r="C98" s="16">
        <v>0</v>
      </c>
      <c r="D98" s="16">
        <v>100000</v>
      </c>
      <c r="E98" s="16">
        <f t="shared" ca="1" si="4"/>
        <v>100000</v>
      </c>
      <c r="F98" s="16">
        <v>100000</v>
      </c>
      <c r="G98" s="17">
        <f t="shared" ca="1" si="5"/>
        <v>1</v>
      </c>
      <c r="H98" s="3"/>
    </row>
    <row r="99" spans="1:8" ht="45" outlineLevel="2" x14ac:dyDescent="0.25">
      <c r="A99" s="14"/>
      <c r="B99" s="15" t="s">
        <v>182</v>
      </c>
      <c r="C99" s="16">
        <v>0</v>
      </c>
      <c r="D99" s="16">
        <v>594000</v>
      </c>
      <c r="E99" s="16">
        <f t="shared" ca="1" si="4"/>
        <v>594000</v>
      </c>
      <c r="F99" s="16">
        <v>594000</v>
      </c>
      <c r="G99" s="17">
        <f t="shared" ca="1" si="5"/>
        <v>1</v>
      </c>
      <c r="H99" s="3"/>
    </row>
    <row r="100" spans="1:8" outlineLevel="1" x14ac:dyDescent="0.25">
      <c r="A10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00" s="11" t="s">
        <v>89</v>
      </c>
      <c r="C100" s="12">
        <v>0</v>
      </c>
      <c r="D100" s="12">
        <v>3226904.02</v>
      </c>
      <c r="E100" s="12">
        <f t="shared" ca="1" si="4"/>
        <v>3226904.02</v>
      </c>
      <c r="F100" s="12">
        <v>3226904.02</v>
      </c>
      <c r="G100" s="13">
        <f t="shared" ca="1" si="5"/>
        <v>1</v>
      </c>
      <c r="H100" s="3"/>
    </row>
    <row r="101" spans="1:8" ht="45" outlineLevel="2" x14ac:dyDescent="0.25">
      <c r="A101" s="14"/>
      <c r="B101" s="15" t="s">
        <v>90</v>
      </c>
      <c r="C101" s="16">
        <v>0</v>
      </c>
      <c r="D101" s="16">
        <v>3226904.02</v>
      </c>
      <c r="E101" s="16">
        <f t="shared" ca="1" si="4"/>
        <v>3226904.02</v>
      </c>
      <c r="F101" s="16">
        <v>3226904.02</v>
      </c>
      <c r="G101" s="17">
        <f t="shared" ca="1" si="5"/>
        <v>1</v>
      </c>
      <c r="H101" s="3"/>
    </row>
    <row r="102" spans="1:8" outlineLevel="1" x14ac:dyDescent="0.25">
      <c r="A10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02" s="11" t="s">
        <v>43</v>
      </c>
      <c r="C102" s="12">
        <v>0</v>
      </c>
      <c r="D102" s="12">
        <v>15319591.52</v>
      </c>
      <c r="E102" s="12">
        <f t="shared" ca="1" si="4"/>
        <v>15319591.52</v>
      </c>
      <c r="F102" s="12">
        <v>15319585.52</v>
      </c>
      <c r="G102" s="13">
        <f t="shared" ca="1" si="5"/>
        <v>1</v>
      </c>
      <c r="H102" s="3"/>
    </row>
    <row r="103" spans="1:8" ht="45" outlineLevel="2" x14ac:dyDescent="0.25">
      <c r="A103" s="14"/>
      <c r="B103" s="15" t="s">
        <v>44</v>
      </c>
      <c r="C103" s="16">
        <v>0</v>
      </c>
      <c r="D103" s="16">
        <v>55000</v>
      </c>
      <c r="E103" s="16">
        <f t="shared" ca="1" si="4"/>
        <v>55000</v>
      </c>
      <c r="F103" s="16">
        <v>55000</v>
      </c>
      <c r="G103" s="17">
        <f t="shared" ca="1" si="5"/>
        <v>1</v>
      </c>
      <c r="H103" s="3"/>
    </row>
    <row r="104" spans="1:8" ht="45" outlineLevel="2" x14ac:dyDescent="0.25">
      <c r="A104" s="14"/>
      <c r="B104" s="15" t="s">
        <v>144</v>
      </c>
      <c r="C104" s="16">
        <v>0</v>
      </c>
      <c r="D104" s="16">
        <v>14627737.5</v>
      </c>
      <c r="E104" s="16">
        <f t="shared" ca="1" si="4"/>
        <v>14627737.5</v>
      </c>
      <c r="F104" s="16">
        <v>14627731.5</v>
      </c>
      <c r="G104" s="17">
        <f t="shared" ca="1" si="5"/>
        <v>1</v>
      </c>
      <c r="H104" s="3"/>
    </row>
    <row r="105" spans="1:8" ht="45" outlineLevel="2" x14ac:dyDescent="0.25">
      <c r="A105" s="14"/>
      <c r="B105" s="15" t="s">
        <v>44</v>
      </c>
      <c r="C105" s="16">
        <v>0</v>
      </c>
      <c r="D105" s="16">
        <v>636854.02</v>
      </c>
      <c r="E105" s="16">
        <f t="shared" ref="E105:E136" ca="1" si="6">INDIRECT("R[0]C[-1]", FALSE)-INDIRECT("R[0]C[-2]", FALSE)</f>
        <v>636854.02</v>
      </c>
      <c r="F105" s="16">
        <v>636854.02</v>
      </c>
      <c r="G105" s="17">
        <f t="shared" ref="G105:G136" ca="1" si="7">IF(INDIRECT("R[0]C[-3]", FALSE)=0,0,ROUND(INDIRECT("R[0]C[-1]", FALSE)/INDIRECT("R[0]C[-3]", FALSE),4))</f>
        <v>1</v>
      </c>
      <c r="H105" s="3"/>
    </row>
    <row r="106" spans="1:8" outlineLevel="1" x14ac:dyDescent="0.25">
      <c r="A10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06" s="11" t="s">
        <v>45</v>
      </c>
      <c r="C106" s="12">
        <v>0</v>
      </c>
      <c r="D106" s="12">
        <v>13439594.300000001</v>
      </c>
      <c r="E106" s="12">
        <f t="shared" ca="1" si="6"/>
        <v>13439594.300000001</v>
      </c>
      <c r="F106" s="12">
        <v>10972956.539999999</v>
      </c>
      <c r="G106" s="13">
        <f t="shared" ca="1" si="7"/>
        <v>0.8165</v>
      </c>
      <c r="H106" s="3"/>
    </row>
    <row r="107" spans="1:8" ht="45" outlineLevel="2" x14ac:dyDescent="0.25">
      <c r="A107" s="14"/>
      <c r="B107" s="15" t="s">
        <v>46</v>
      </c>
      <c r="C107" s="16">
        <v>0</v>
      </c>
      <c r="D107" s="16">
        <v>2727800</v>
      </c>
      <c r="E107" s="16">
        <f t="shared" ca="1" si="6"/>
        <v>2727800</v>
      </c>
      <c r="F107" s="16">
        <v>277800</v>
      </c>
      <c r="G107" s="17">
        <f t="shared" ca="1" si="7"/>
        <v>0.1018</v>
      </c>
      <c r="H107" s="3"/>
    </row>
    <row r="108" spans="1:8" ht="45" outlineLevel="2" x14ac:dyDescent="0.25">
      <c r="A108" s="14"/>
      <c r="B108" s="15" t="s">
        <v>281</v>
      </c>
      <c r="C108" s="16">
        <v>0</v>
      </c>
      <c r="D108" s="16">
        <v>171000</v>
      </c>
      <c r="E108" s="16">
        <f t="shared" ca="1" si="6"/>
        <v>171000</v>
      </c>
      <c r="F108" s="16">
        <v>171000</v>
      </c>
      <c r="G108" s="17">
        <f t="shared" ca="1" si="7"/>
        <v>1</v>
      </c>
      <c r="H108" s="3"/>
    </row>
    <row r="109" spans="1:8" ht="45" outlineLevel="2" x14ac:dyDescent="0.25">
      <c r="A109" s="14"/>
      <c r="B109" s="15" t="s">
        <v>46</v>
      </c>
      <c r="C109" s="16">
        <v>0</v>
      </c>
      <c r="D109" s="16">
        <v>122046.45</v>
      </c>
      <c r="E109" s="16">
        <f t="shared" ca="1" si="6"/>
        <v>122046.45</v>
      </c>
      <c r="F109" s="16">
        <v>105411.54</v>
      </c>
      <c r="G109" s="17">
        <f t="shared" ca="1" si="7"/>
        <v>0.86370000000000002</v>
      </c>
      <c r="H109" s="3"/>
    </row>
    <row r="110" spans="1:8" ht="45" outlineLevel="2" x14ac:dyDescent="0.25">
      <c r="A110" s="14"/>
      <c r="B110" s="15" t="s">
        <v>195</v>
      </c>
      <c r="C110" s="16">
        <v>0</v>
      </c>
      <c r="D110" s="16">
        <v>10418747.85</v>
      </c>
      <c r="E110" s="16">
        <f t="shared" ca="1" si="6"/>
        <v>10418747.85</v>
      </c>
      <c r="F110" s="16">
        <v>10418745</v>
      </c>
      <c r="G110" s="17">
        <f t="shared" ca="1" si="7"/>
        <v>1</v>
      </c>
      <c r="H110" s="3"/>
    </row>
    <row r="111" spans="1:8" outlineLevel="1" x14ac:dyDescent="0.25">
      <c r="A1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111" s="11" t="s">
        <v>69</v>
      </c>
      <c r="C111" s="12">
        <v>0</v>
      </c>
      <c r="D111" s="12">
        <v>12620243.42</v>
      </c>
      <c r="E111" s="12">
        <f t="shared" ca="1" si="6"/>
        <v>12620243.42</v>
      </c>
      <c r="F111" s="12">
        <v>11260359.23</v>
      </c>
      <c r="G111" s="13">
        <f t="shared" ca="1" si="7"/>
        <v>0.89219999999999999</v>
      </c>
      <c r="H111" s="3"/>
    </row>
    <row r="112" spans="1:8" ht="45" outlineLevel="2" x14ac:dyDescent="0.25">
      <c r="A112" s="14"/>
      <c r="B112" s="15" t="s">
        <v>70</v>
      </c>
      <c r="C112" s="16">
        <v>0</v>
      </c>
      <c r="D112" s="16">
        <v>6463688</v>
      </c>
      <c r="E112" s="16">
        <f t="shared" ca="1" si="6"/>
        <v>6463688</v>
      </c>
      <c r="F112" s="16">
        <v>6442389.6600000001</v>
      </c>
      <c r="G112" s="17">
        <f t="shared" ca="1" si="7"/>
        <v>0.99670000000000003</v>
      </c>
      <c r="H112" s="3"/>
    </row>
    <row r="113" spans="1:8" ht="60" outlineLevel="2" x14ac:dyDescent="0.25">
      <c r="A113" s="14"/>
      <c r="B113" s="15" t="s">
        <v>228</v>
      </c>
      <c r="C113" s="16">
        <v>0</v>
      </c>
      <c r="D113" s="16">
        <v>2984442.58</v>
      </c>
      <c r="E113" s="16">
        <f t="shared" ca="1" si="6"/>
        <v>2984442.58</v>
      </c>
      <c r="F113" s="16">
        <v>1645856.73</v>
      </c>
      <c r="G113" s="17">
        <f t="shared" ca="1" si="7"/>
        <v>0.55149999999999999</v>
      </c>
      <c r="H113" s="3"/>
    </row>
    <row r="114" spans="1:8" ht="45" outlineLevel="2" x14ac:dyDescent="0.25">
      <c r="A114" s="14"/>
      <c r="B114" s="15" t="s">
        <v>70</v>
      </c>
      <c r="C114" s="16">
        <v>0</v>
      </c>
      <c r="D114" s="16">
        <v>3172112.84</v>
      </c>
      <c r="E114" s="16">
        <f t="shared" ca="1" si="6"/>
        <v>3172112.84</v>
      </c>
      <c r="F114" s="16">
        <v>3172112.84</v>
      </c>
      <c r="G114" s="17">
        <f t="shared" ca="1" si="7"/>
        <v>1</v>
      </c>
      <c r="H114" s="3"/>
    </row>
    <row r="115" spans="1:8" outlineLevel="1" x14ac:dyDescent="0.25">
      <c r="A1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15" s="11" t="s">
        <v>47</v>
      </c>
      <c r="C115" s="12">
        <v>0</v>
      </c>
      <c r="D115" s="12">
        <v>4595781.21</v>
      </c>
      <c r="E115" s="12">
        <f t="shared" ca="1" si="6"/>
        <v>4595781.21</v>
      </c>
      <c r="F115" s="12">
        <v>4244501.6399999997</v>
      </c>
      <c r="G115" s="13">
        <f t="shared" ca="1" si="7"/>
        <v>0.92359999999999998</v>
      </c>
      <c r="H115" s="3"/>
    </row>
    <row r="116" spans="1:8" ht="45" outlineLevel="2" x14ac:dyDescent="0.25">
      <c r="A116" s="14"/>
      <c r="B116" s="15" t="s">
        <v>48</v>
      </c>
      <c r="C116" s="16">
        <v>0</v>
      </c>
      <c r="D116" s="16">
        <v>1321330.42</v>
      </c>
      <c r="E116" s="16">
        <f t="shared" ca="1" si="6"/>
        <v>1321330.42</v>
      </c>
      <c r="F116" s="16">
        <v>994724.75</v>
      </c>
      <c r="G116" s="17">
        <f t="shared" ca="1" si="7"/>
        <v>0.75280000000000002</v>
      </c>
      <c r="H116" s="3"/>
    </row>
    <row r="117" spans="1:8" ht="45" outlineLevel="2" x14ac:dyDescent="0.25">
      <c r="A117" s="14"/>
      <c r="B117" s="15" t="s">
        <v>150</v>
      </c>
      <c r="C117" s="16">
        <v>0</v>
      </c>
      <c r="D117" s="16">
        <v>20000</v>
      </c>
      <c r="E117" s="16">
        <f t="shared" ca="1" si="6"/>
        <v>20000</v>
      </c>
      <c r="F117" s="16">
        <v>20000</v>
      </c>
      <c r="G117" s="17">
        <f t="shared" ca="1" si="7"/>
        <v>1</v>
      </c>
      <c r="H117" s="3"/>
    </row>
    <row r="118" spans="1:8" ht="45" outlineLevel="2" x14ac:dyDescent="0.25">
      <c r="A118" s="14"/>
      <c r="B118" s="15" t="s">
        <v>48</v>
      </c>
      <c r="C118" s="16">
        <v>0</v>
      </c>
      <c r="D118" s="16">
        <v>3254450.79</v>
      </c>
      <c r="E118" s="16">
        <f t="shared" ca="1" si="6"/>
        <v>3254450.79</v>
      </c>
      <c r="F118" s="16">
        <v>3229776.89</v>
      </c>
      <c r="G118" s="17">
        <f t="shared" ca="1" si="7"/>
        <v>0.99239999999999995</v>
      </c>
      <c r="H118" s="3"/>
    </row>
    <row r="119" spans="1:8" outlineLevel="1" x14ac:dyDescent="0.25">
      <c r="A1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19" s="11" t="s">
        <v>49</v>
      </c>
      <c r="C119" s="12">
        <v>0</v>
      </c>
      <c r="D119" s="12">
        <v>8470041.0299999993</v>
      </c>
      <c r="E119" s="12">
        <f t="shared" ca="1" si="6"/>
        <v>8470041.0299999993</v>
      </c>
      <c r="F119" s="12">
        <v>7782804.54</v>
      </c>
      <c r="G119" s="13">
        <f t="shared" ca="1" si="7"/>
        <v>0.91890000000000005</v>
      </c>
      <c r="H119" s="3"/>
    </row>
    <row r="120" spans="1:8" ht="30" outlineLevel="2" x14ac:dyDescent="0.25">
      <c r="A120" s="14"/>
      <c r="B120" s="15" t="s">
        <v>50</v>
      </c>
      <c r="C120" s="16">
        <v>0</v>
      </c>
      <c r="D120" s="16">
        <v>8470041.0299999993</v>
      </c>
      <c r="E120" s="16">
        <f t="shared" ca="1" si="6"/>
        <v>8470041.0299999993</v>
      </c>
      <c r="F120" s="16">
        <v>7782804.54</v>
      </c>
      <c r="G120" s="17">
        <f t="shared" ca="1" si="7"/>
        <v>0.91890000000000005</v>
      </c>
      <c r="H120" s="3"/>
    </row>
    <row r="121" spans="1:8" outlineLevel="1" x14ac:dyDescent="0.25">
      <c r="A1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21" s="11" t="s">
        <v>51</v>
      </c>
      <c r="C121" s="12">
        <v>0</v>
      </c>
      <c r="D121" s="12">
        <v>15722013.560000001</v>
      </c>
      <c r="E121" s="12">
        <f t="shared" ca="1" si="6"/>
        <v>15722013.560000001</v>
      </c>
      <c r="F121" s="12">
        <v>15628590.34</v>
      </c>
      <c r="G121" s="13">
        <f t="shared" ca="1" si="7"/>
        <v>0.99409999999999998</v>
      </c>
      <c r="H121" s="3"/>
    </row>
    <row r="122" spans="1:8" ht="45" outlineLevel="2" x14ac:dyDescent="0.25">
      <c r="A122" s="14"/>
      <c r="B122" s="15" t="s">
        <v>52</v>
      </c>
      <c r="C122" s="16">
        <v>0</v>
      </c>
      <c r="D122" s="16">
        <v>852632.36</v>
      </c>
      <c r="E122" s="16">
        <f t="shared" ca="1" si="6"/>
        <v>852632.36</v>
      </c>
      <c r="F122" s="16">
        <v>852632.36</v>
      </c>
      <c r="G122" s="17">
        <f t="shared" ca="1" si="7"/>
        <v>1</v>
      </c>
      <c r="H122" s="3"/>
    </row>
    <row r="123" spans="1:8" ht="45" outlineLevel="2" x14ac:dyDescent="0.25">
      <c r="A123" s="14"/>
      <c r="B123" s="15" t="s">
        <v>183</v>
      </c>
      <c r="C123" s="16">
        <v>0</v>
      </c>
      <c r="D123" s="16">
        <v>10000</v>
      </c>
      <c r="E123" s="16">
        <f t="shared" ca="1" si="6"/>
        <v>10000</v>
      </c>
      <c r="F123" s="16">
        <v>10000</v>
      </c>
      <c r="G123" s="17">
        <f t="shared" ca="1" si="7"/>
        <v>1</v>
      </c>
      <c r="H123" s="3"/>
    </row>
    <row r="124" spans="1:8" ht="45" outlineLevel="2" x14ac:dyDescent="0.25">
      <c r="A124" s="14"/>
      <c r="B124" s="15" t="s">
        <v>52</v>
      </c>
      <c r="C124" s="16">
        <v>0</v>
      </c>
      <c r="D124" s="16">
        <v>1161620</v>
      </c>
      <c r="E124" s="16">
        <f t="shared" ca="1" si="6"/>
        <v>1161620</v>
      </c>
      <c r="F124" s="16">
        <v>1140251.52</v>
      </c>
      <c r="G124" s="17">
        <f t="shared" ca="1" si="7"/>
        <v>0.98160000000000003</v>
      </c>
      <c r="H124" s="3"/>
    </row>
    <row r="125" spans="1:8" ht="45" outlineLevel="2" x14ac:dyDescent="0.25">
      <c r="A125" s="14"/>
      <c r="B125" s="15" t="s">
        <v>233</v>
      </c>
      <c r="C125" s="16">
        <v>0</v>
      </c>
      <c r="D125" s="16">
        <v>35000</v>
      </c>
      <c r="E125" s="16">
        <f t="shared" ca="1" si="6"/>
        <v>35000</v>
      </c>
      <c r="F125" s="16">
        <v>35000</v>
      </c>
      <c r="G125" s="17">
        <f t="shared" ca="1" si="7"/>
        <v>1</v>
      </c>
      <c r="H125" s="3"/>
    </row>
    <row r="126" spans="1:8" ht="45" outlineLevel="2" x14ac:dyDescent="0.25">
      <c r="A126" s="14"/>
      <c r="B126" s="15" t="s">
        <v>52</v>
      </c>
      <c r="C126" s="16">
        <v>0</v>
      </c>
      <c r="D126" s="16">
        <v>2581725.6</v>
      </c>
      <c r="E126" s="16">
        <f t="shared" ca="1" si="6"/>
        <v>2581725.6</v>
      </c>
      <c r="F126" s="16">
        <v>2509814.96</v>
      </c>
      <c r="G126" s="17">
        <f t="shared" ca="1" si="7"/>
        <v>0.97209999999999996</v>
      </c>
      <c r="H126" s="3"/>
    </row>
    <row r="127" spans="1:8" ht="45" outlineLevel="2" x14ac:dyDescent="0.25">
      <c r="A127" s="14"/>
      <c r="B127" s="15" t="s">
        <v>160</v>
      </c>
      <c r="C127" s="16">
        <v>0</v>
      </c>
      <c r="D127" s="16">
        <v>422478.87</v>
      </c>
      <c r="E127" s="16">
        <f t="shared" ca="1" si="6"/>
        <v>422478.87</v>
      </c>
      <c r="F127" s="16">
        <v>422478.83</v>
      </c>
      <c r="G127" s="17">
        <f t="shared" ca="1" si="7"/>
        <v>1</v>
      </c>
      <c r="H127" s="3"/>
    </row>
    <row r="128" spans="1:8" ht="45" outlineLevel="2" x14ac:dyDescent="0.25">
      <c r="A128" s="14"/>
      <c r="B128" s="15" t="s">
        <v>52</v>
      </c>
      <c r="C128" s="16">
        <v>0</v>
      </c>
      <c r="D128" s="16">
        <v>310000</v>
      </c>
      <c r="E128" s="16">
        <f t="shared" ca="1" si="6"/>
        <v>310000</v>
      </c>
      <c r="F128" s="16">
        <v>309999.94</v>
      </c>
      <c r="G128" s="17">
        <f t="shared" ca="1" si="7"/>
        <v>1</v>
      </c>
      <c r="H128" s="3"/>
    </row>
    <row r="129" spans="1:8" ht="45" outlineLevel="2" x14ac:dyDescent="0.25">
      <c r="A129" s="14"/>
      <c r="B129" s="15" t="s">
        <v>183</v>
      </c>
      <c r="C129" s="16">
        <v>0</v>
      </c>
      <c r="D129" s="16">
        <v>30000</v>
      </c>
      <c r="E129" s="16">
        <f t="shared" ca="1" si="6"/>
        <v>30000</v>
      </c>
      <c r="F129" s="16">
        <v>30000</v>
      </c>
      <c r="G129" s="17">
        <f t="shared" ca="1" si="7"/>
        <v>1</v>
      </c>
      <c r="H129" s="3"/>
    </row>
    <row r="130" spans="1:8" ht="45" outlineLevel="2" x14ac:dyDescent="0.25">
      <c r="A130" s="14"/>
      <c r="B130" s="15" t="s">
        <v>52</v>
      </c>
      <c r="C130" s="16">
        <v>0</v>
      </c>
      <c r="D130" s="16">
        <v>8010279.1600000001</v>
      </c>
      <c r="E130" s="16">
        <f t="shared" ca="1" si="6"/>
        <v>8010279.1600000001</v>
      </c>
      <c r="F130" s="16">
        <v>8010279.1600000001</v>
      </c>
      <c r="G130" s="17">
        <f t="shared" ca="1" si="7"/>
        <v>1</v>
      </c>
      <c r="H130" s="3"/>
    </row>
    <row r="131" spans="1:8" ht="45" outlineLevel="2" x14ac:dyDescent="0.25">
      <c r="A131" s="14"/>
      <c r="B131" s="15" t="s">
        <v>234</v>
      </c>
      <c r="C131" s="16">
        <v>0</v>
      </c>
      <c r="D131" s="16">
        <v>60000</v>
      </c>
      <c r="E131" s="16">
        <f t="shared" ca="1" si="6"/>
        <v>60000</v>
      </c>
      <c r="F131" s="16">
        <v>60000</v>
      </c>
      <c r="G131" s="17">
        <f t="shared" ca="1" si="7"/>
        <v>1</v>
      </c>
      <c r="H131" s="3"/>
    </row>
    <row r="132" spans="1:8" ht="45" outlineLevel="2" x14ac:dyDescent="0.25">
      <c r="A132" s="14"/>
      <c r="B132" s="15" t="s">
        <v>52</v>
      </c>
      <c r="C132" s="16">
        <v>0</v>
      </c>
      <c r="D132" s="16">
        <v>2248277.5699999998</v>
      </c>
      <c r="E132" s="16">
        <f t="shared" ca="1" si="6"/>
        <v>2248277.5699999998</v>
      </c>
      <c r="F132" s="16">
        <v>2248133.5699999998</v>
      </c>
      <c r="G132" s="17">
        <f t="shared" ca="1" si="7"/>
        <v>0.99990000000000001</v>
      </c>
      <c r="H132" s="3"/>
    </row>
    <row r="133" spans="1:8" outlineLevel="1" x14ac:dyDescent="0.25">
      <c r="A1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33" s="11" t="s">
        <v>53</v>
      </c>
      <c r="C133" s="12">
        <v>0</v>
      </c>
      <c r="D133" s="12">
        <v>9479000</v>
      </c>
      <c r="E133" s="12">
        <f t="shared" ca="1" si="6"/>
        <v>9479000</v>
      </c>
      <c r="F133" s="12">
        <v>3084254.67</v>
      </c>
      <c r="G133" s="13">
        <f t="shared" ca="1" si="7"/>
        <v>0.32540000000000002</v>
      </c>
      <c r="H133" s="3"/>
    </row>
    <row r="134" spans="1:8" ht="45" outlineLevel="2" x14ac:dyDescent="0.25">
      <c r="A134" s="14"/>
      <c r="B134" s="15" t="s">
        <v>54</v>
      </c>
      <c r="C134" s="16">
        <v>0</v>
      </c>
      <c r="D134" s="16">
        <v>9479000</v>
      </c>
      <c r="E134" s="16">
        <f t="shared" ca="1" si="6"/>
        <v>9479000</v>
      </c>
      <c r="F134" s="16">
        <v>3084254.67</v>
      </c>
      <c r="G134" s="17">
        <f t="shared" ca="1" si="7"/>
        <v>0.32540000000000002</v>
      </c>
      <c r="H134" s="3"/>
    </row>
    <row r="135" spans="1:8" outlineLevel="1" x14ac:dyDescent="0.25">
      <c r="A1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35" s="11" t="s">
        <v>55</v>
      </c>
      <c r="C135" s="12">
        <v>0</v>
      </c>
      <c r="D135" s="12">
        <v>7317467.1299999999</v>
      </c>
      <c r="E135" s="12">
        <f t="shared" ca="1" si="6"/>
        <v>7317467.1299999999</v>
      </c>
      <c r="F135" s="12">
        <v>7188899.9199999999</v>
      </c>
      <c r="G135" s="13">
        <f t="shared" ca="1" si="7"/>
        <v>0.98240000000000005</v>
      </c>
      <c r="H135" s="3"/>
    </row>
    <row r="136" spans="1:8" ht="45" outlineLevel="2" x14ac:dyDescent="0.25">
      <c r="A136" s="14"/>
      <c r="B136" s="15" t="s">
        <v>56</v>
      </c>
      <c r="C136" s="16">
        <v>0</v>
      </c>
      <c r="D136" s="16">
        <v>7317467.1299999999</v>
      </c>
      <c r="E136" s="16">
        <f t="shared" ca="1" si="6"/>
        <v>7317467.1299999999</v>
      </c>
      <c r="F136" s="16">
        <v>7188899.9199999999</v>
      </c>
      <c r="G136" s="17">
        <f t="shared" ca="1" si="7"/>
        <v>0.98240000000000005</v>
      </c>
      <c r="H136" s="3"/>
    </row>
    <row r="137" spans="1:8" outlineLevel="1" x14ac:dyDescent="0.25">
      <c r="A1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37" s="11" t="s">
        <v>57</v>
      </c>
      <c r="C137" s="12">
        <v>0</v>
      </c>
      <c r="D137" s="12">
        <v>19002416.98</v>
      </c>
      <c r="E137" s="12">
        <f t="shared" ref="E137:E173" ca="1" si="8">INDIRECT("R[0]C[-1]", FALSE)-INDIRECT("R[0]C[-2]", FALSE)</f>
        <v>19002416.98</v>
      </c>
      <c r="F137" s="12">
        <v>14890447.619999999</v>
      </c>
      <c r="G137" s="13">
        <f t="shared" ref="G137:G173" ca="1" si="9">IF(INDIRECT("R[0]C[-3]", FALSE)=0,0,ROUND(INDIRECT("R[0]C[-1]", FALSE)/INDIRECT("R[0]C[-3]", FALSE),4))</f>
        <v>0.78359999999999996</v>
      </c>
      <c r="H137" s="3"/>
    </row>
    <row r="138" spans="1:8" ht="45" outlineLevel="2" x14ac:dyDescent="0.25">
      <c r="A138" s="14"/>
      <c r="B138" s="15" t="s">
        <v>238</v>
      </c>
      <c r="C138" s="16">
        <v>0</v>
      </c>
      <c r="D138" s="16">
        <v>128000</v>
      </c>
      <c r="E138" s="16">
        <f t="shared" ca="1" si="8"/>
        <v>128000</v>
      </c>
      <c r="F138" s="16">
        <v>128000</v>
      </c>
      <c r="G138" s="17">
        <f t="shared" ca="1" si="9"/>
        <v>1</v>
      </c>
      <c r="H138" s="3"/>
    </row>
    <row r="139" spans="1:8" ht="45" outlineLevel="2" x14ac:dyDescent="0.25">
      <c r="A139" s="14"/>
      <c r="B139" s="15" t="s">
        <v>58</v>
      </c>
      <c r="C139" s="16">
        <v>0</v>
      </c>
      <c r="D139" s="16">
        <v>90000</v>
      </c>
      <c r="E139" s="16">
        <f t="shared" ca="1" si="8"/>
        <v>90000</v>
      </c>
      <c r="F139" s="16">
        <v>88976.81</v>
      </c>
      <c r="G139" s="17">
        <f t="shared" ca="1" si="9"/>
        <v>0.98860000000000003</v>
      </c>
      <c r="H139" s="3"/>
    </row>
    <row r="140" spans="1:8" ht="45" outlineLevel="2" x14ac:dyDescent="0.25">
      <c r="A140" s="14"/>
      <c r="B140" s="15" t="s">
        <v>153</v>
      </c>
      <c r="C140" s="16">
        <v>0</v>
      </c>
      <c r="D140" s="16">
        <v>140000</v>
      </c>
      <c r="E140" s="16">
        <f t="shared" ca="1" si="8"/>
        <v>140000</v>
      </c>
      <c r="F140" s="16">
        <v>140000</v>
      </c>
      <c r="G140" s="17">
        <f t="shared" ca="1" si="9"/>
        <v>1</v>
      </c>
      <c r="H140" s="3"/>
    </row>
    <row r="141" spans="1:8" ht="45" outlineLevel="2" x14ac:dyDescent="0.25">
      <c r="A141" s="14"/>
      <c r="B141" s="15" t="s">
        <v>58</v>
      </c>
      <c r="C141" s="16">
        <v>0</v>
      </c>
      <c r="D141" s="16">
        <v>230000</v>
      </c>
      <c r="E141" s="16">
        <f t="shared" ca="1" si="8"/>
        <v>230000</v>
      </c>
      <c r="F141" s="16">
        <v>230000</v>
      </c>
      <c r="G141" s="17">
        <f t="shared" ca="1" si="9"/>
        <v>1</v>
      </c>
      <c r="H141" s="3"/>
    </row>
    <row r="142" spans="1:8" ht="45" outlineLevel="2" x14ac:dyDescent="0.25">
      <c r="A142" s="14"/>
      <c r="B142" s="15" t="s">
        <v>185</v>
      </c>
      <c r="C142" s="16">
        <v>0</v>
      </c>
      <c r="D142" s="16">
        <v>424732.75</v>
      </c>
      <c r="E142" s="16">
        <f t="shared" ca="1" si="8"/>
        <v>424732.75</v>
      </c>
      <c r="F142" s="16">
        <v>422314.01</v>
      </c>
      <c r="G142" s="17">
        <f t="shared" ca="1" si="9"/>
        <v>0.99429999999999996</v>
      </c>
      <c r="H142" s="3"/>
    </row>
    <row r="143" spans="1:8" ht="45" outlineLevel="2" x14ac:dyDescent="0.25">
      <c r="A143" s="14"/>
      <c r="B143" s="15" t="s">
        <v>58</v>
      </c>
      <c r="C143" s="16">
        <v>0</v>
      </c>
      <c r="D143" s="16">
        <v>7958818.9199999999</v>
      </c>
      <c r="E143" s="16">
        <f t="shared" ca="1" si="8"/>
        <v>7958818.9199999999</v>
      </c>
      <c r="F143" s="16">
        <v>4169368.38</v>
      </c>
      <c r="G143" s="17">
        <f t="shared" ca="1" si="9"/>
        <v>0.52390000000000003</v>
      </c>
      <c r="H143" s="3"/>
    </row>
    <row r="144" spans="1:8" ht="45" outlineLevel="2" x14ac:dyDescent="0.25">
      <c r="A144" s="14"/>
      <c r="B144" s="15" t="s">
        <v>238</v>
      </c>
      <c r="C144" s="16">
        <v>0</v>
      </c>
      <c r="D144" s="16">
        <v>60000</v>
      </c>
      <c r="E144" s="16">
        <f t="shared" ca="1" si="8"/>
        <v>60000</v>
      </c>
      <c r="F144" s="16">
        <v>60000</v>
      </c>
      <c r="G144" s="17">
        <f t="shared" ca="1" si="9"/>
        <v>1</v>
      </c>
      <c r="H144" s="3"/>
    </row>
    <row r="145" spans="1:8" ht="45" outlineLevel="2" x14ac:dyDescent="0.25">
      <c r="A145" s="14"/>
      <c r="B145" s="15" t="s">
        <v>58</v>
      </c>
      <c r="C145" s="16">
        <v>0</v>
      </c>
      <c r="D145" s="16">
        <v>7232139.75</v>
      </c>
      <c r="E145" s="16">
        <f t="shared" ca="1" si="8"/>
        <v>7232139.75</v>
      </c>
      <c r="F145" s="16">
        <v>6922162.8600000003</v>
      </c>
      <c r="G145" s="17">
        <f t="shared" ca="1" si="9"/>
        <v>0.95709999999999995</v>
      </c>
      <c r="H145" s="3"/>
    </row>
    <row r="146" spans="1:8" ht="45" outlineLevel="2" x14ac:dyDescent="0.25">
      <c r="A146" s="14"/>
      <c r="B146" s="15" t="s">
        <v>292</v>
      </c>
      <c r="C146" s="16">
        <v>0</v>
      </c>
      <c r="D146" s="16">
        <v>90000</v>
      </c>
      <c r="E146" s="16">
        <f t="shared" ca="1" si="8"/>
        <v>90000</v>
      </c>
      <c r="F146" s="16">
        <v>90000</v>
      </c>
      <c r="G146" s="17">
        <f t="shared" ca="1" si="9"/>
        <v>1</v>
      </c>
      <c r="H146" s="3"/>
    </row>
    <row r="147" spans="1:8" ht="45" outlineLevel="2" x14ac:dyDescent="0.25">
      <c r="A147" s="14"/>
      <c r="B147" s="15" t="s">
        <v>154</v>
      </c>
      <c r="C147" s="16">
        <v>0</v>
      </c>
      <c r="D147" s="16">
        <v>275000</v>
      </c>
      <c r="E147" s="16">
        <f t="shared" ca="1" si="8"/>
        <v>275000</v>
      </c>
      <c r="F147" s="16">
        <v>275000</v>
      </c>
      <c r="G147" s="17">
        <f t="shared" ca="1" si="9"/>
        <v>1</v>
      </c>
      <c r="H147" s="3"/>
    </row>
    <row r="148" spans="1:8" ht="45" outlineLevel="2" x14ac:dyDescent="0.25">
      <c r="A148" s="14"/>
      <c r="B148" s="15" t="s">
        <v>237</v>
      </c>
      <c r="C148" s="16">
        <v>0</v>
      </c>
      <c r="D148" s="16">
        <v>220000</v>
      </c>
      <c r="E148" s="16">
        <f t="shared" ca="1" si="8"/>
        <v>220000</v>
      </c>
      <c r="F148" s="16">
        <v>220000</v>
      </c>
      <c r="G148" s="17">
        <f t="shared" ca="1" si="9"/>
        <v>1</v>
      </c>
      <c r="H148" s="3"/>
    </row>
    <row r="149" spans="1:8" ht="45" outlineLevel="2" x14ac:dyDescent="0.25">
      <c r="A149" s="14"/>
      <c r="B149" s="15" t="s">
        <v>58</v>
      </c>
      <c r="C149" s="16">
        <v>0</v>
      </c>
      <c r="D149" s="16">
        <v>573821.36</v>
      </c>
      <c r="E149" s="16">
        <f t="shared" ca="1" si="8"/>
        <v>573821.36</v>
      </c>
      <c r="F149" s="16">
        <v>573821.36</v>
      </c>
      <c r="G149" s="17">
        <f t="shared" ca="1" si="9"/>
        <v>1</v>
      </c>
      <c r="H149" s="3"/>
    </row>
    <row r="150" spans="1:8" ht="45" outlineLevel="2" x14ac:dyDescent="0.25">
      <c r="A150" s="14"/>
      <c r="B150" s="15" t="s">
        <v>154</v>
      </c>
      <c r="C150" s="16">
        <v>0</v>
      </c>
      <c r="D150" s="16">
        <v>350000</v>
      </c>
      <c r="E150" s="16">
        <f t="shared" ca="1" si="8"/>
        <v>350000</v>
      </c>
      <c r="F150" s="16">
        <v>350000</v>
      </c>
      <c r="G150" s="17">
        <f t="shared" ca="1" si="9"/>
        <v>1</v>
      </c>
      <c r="H150" s="3"/>
    </row>
    <row r="151" spans="1:8" ht="45" outlineLevel="2" x14ac:dyDescent="0.25">
      <c r="A151" s="14"/>
      <c r="B151" s="15" t="s">
        <v>237</v>
      </c>
      <c r="C151" s="16">
        <v>0</v>
      </c>
      <c r="D151" s="16">
        <v>230000</v>
      </c>
      <c r="E151" s="16">
        <f t="shared" ca="1" si="8"/>
        <v>230000</v>
      </c>
      <c r="F151" s="16">
        <v>230000</v>
      </c>
      <c r="G151" s="17">
        <f t="shared" ca="1" si="9"/>
        <v>1</v>
      </c>
      <c r="H151" s="3"/>
    </row>
    <row r="152" spans="1:8" ht="45" outlineLevel="2" x14ac:dyDescent="0.25">
      <c r="A152" s="14"/>
      <c r="B152" s="15" t="s">
        <v>239</v>
      </c>
      <c r="C152" s="16">
        <v>0</v>
      </c>
      <c r="D152" s="16">
        <v>150000</v>
      </c>
      <c r="E152" s="16">
        <f t="shared" ca="1" si="8"/>
        <v>150000</v>
      </c>
      <c r="F152" s="16">
        <v>150000</v>
      </c>
      <c r="G152" s="17">
        <f t="shared" ca="1" si="9"/>
        <v>1</v>
      </c>
      <c r="H152" s="3"/>
    </row>
    <row r="153" spans="1:8" ht="45" outlineLevel="2" x14ac:dyDescent="0.25">
      <c r="A153" s="14"/>
      <c r="B153" s="15" t="s">
        <v>240</v>
      </c>
      <c r="C153" s="16">
        <v>0</v>
      </c>
      <c r="D153" s="16">
        <v>60000</v>
      </c>
      <c r="E153" s="16">
        <f t="shared" ca="1" si="8"/>
        <v>60000</v>
      </c>
      <c r="F153" s="16">
        <v>60000</v>
      </c>
      <c r="G153" s="17">
        <f t="shared" ca="1" si="9"/>
        <v>1</v>
      </c>
      <c r="H153" s="3"/>
    </row>
    <row r="154" spans="1:8" ht="30" outlineLevel="2" x14ac:dyDescent="0.25">
      <c r="A154" s="14"/>
      <c r="B154" s="15" t="s">
        <v>236</v>
      </c>
      <c r="C154" s="16">
        <v>0</v>
      </c>
      <c r="D154" s="16">
        <v>150000</v>
      </c>
      <c r="E154" s="16">
        <f t="shared" ca="1" si="8"/>
        <v>150000</v>
      </c>
      <c r="F154" s="16">
        <v>150000</v>
      </c>
      <c r="G154" s="17">
        <f t="shared" ca="1" si="9"/>
        <v>1</v>
      </c>
      <c r="H154" s="3"/>
    </row>
    <row r="155" spans="1:8" ht="45" outlineLevel="2" x14ac:dyDescent="0.25">
      <c r="A155" s="14"/>
      <c r="B155" s="15" t="s">
        <v>58</v>
      </c>
      <c r="C155" s="16">
        <v>0</v>
      </c>
      <c r="D155" s="16">
        <v>339915.2</v>
      </c>
      <c r="E155" s="16">
        <f t="shared" ca="1" si="8"/>
        <v>339915.2</v>
      </c>
      <c r="F155" s="16">
        <v>330815.2</v>
      </c>
      <c r="G155" s="17">
        <f t="shared" ca="1" si="9"/>
        <v>0.97319999999999995</v>
      </c>
      <c r="H155" s="3"/>
    </row>
    <row r="156" spans="1:8" ht="45" outlineLevel="2" x14ac:dyDescent="0.25">
      <c r="A156" s="14"/>
      <c r="B156" s="15" t="s">
        <v>292</v>
      </c>
      <c r="C156" s="16">
        <v>0</v>
      </c>
      <c r="D156" s="16">
        <v>299989</v>
      </c>
      <c r="E156" s="16">
        <f t="shared" ca="1" si="8"/>
        <v>299989</v>
      </c>
      <c r="F156" s="16">
        <v>299989</v>
      </c>
      <c r="G156" s="17">
        <f t="shared" ca="1" si="9"/>
        <v>1</v>
      </c>
      <c r="H156" s="3"/>
    </row>
    <row r="157" spans="1:8" outlineLevel="1" x14ac:dyDescent="0.25">
      <c r="A1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0</v>
      </c>
      <c r="B157" s="11" t="s">
        <v>59</v>
      </c>
      <c r="C157" s="12">
        <v>0</v>
      </c>
      <c r="D157" s="12">
        <v>2822147.88</v>
      </c>
      <c r="E157" s="12">
        <f t="shared" ca="1" si="8"/>
        <v>2822147.88</v>
      </c>
      <c r="F157" s="12">
        <v>2822147.45</v>
      </c>
      <c r="G157" s="13">
        <f t="shared" ca="1" si="9"/>
        <v>1</v>
      </c>
      <c r="H157" s="3"/>
    </row>
    <row r="158" spans="1:8" ht="45" outlineLevel="2" x14ac:dyDescent="0.25">
      <c r="A158" s="14"/>
      <c r="B158" s="15" t="s">
        <v>60</v>
      </c>
      <c r="C158" s="16">
        <v>0</v>
      </c>
      <c r="D158" s="16">
        <v>300000</v>
      </c>
      <c r="E158" s="16">
        <f t="shared" ca="1" si="8"/>
        <v>300000</v>
      </c>
      <c r="F158" s="16">
        <v>300000</v>
      </c>
      <c r="G158" s="17">
        <f t="shared" ca="1" si="9"/>
        <v>1</v>
      </c>
      <c r="H158" s="3"/>
    </row>
    <row r="159" spans="1:8" ht="45" outlineLevel="2" x14ac:dyDescent="0.25">
      <c r="A159" s="14"/>
      <c r="B159" s="15" t="s">
        <v>156</v>
      </c>
      <c r="C159" s="16">
        <v>0</v>
      </c>
      <c r="D159" s="16">
        <v>200000</v>
      </c>
      <c r="E159" s="16">
        <f t="shared" ca="1" si="8"/>
        <v>200000</v>
      </c>
      <c r="F159" s="16">
        <v>199999.57</v>
      </c>
      <c r="G159" s="17">
        <f t="shared" ca="1" si="9"/>
        <v>1</v>
      </c>
      <c r="H159" s="3"/>
    </row>
    <row r="160" spans="1:8" ht="45" outlineLevel="2" x14ac:dyDescent="0.25">
      <c r="A160" s="14"/>
      <c r="B160" s="15" t="s">
        <v>293</v>
      </c>
      <c r="C160" s="16">
        <v>0</v>
      </c>
      <c r="D160" s="16">
        <v>80000</v>
      </c>
      <c r="E160" s="16">
        <f t="shared" ca="1" si="8"/>
        <v>80000</v>
      </c>
      <c r="F160" s="16">
        <v>80000</v>
      </c>
      <c r="G160" s="17">
        <f t="shared" ca="1" si="9"/>
        <v>1</v>
      </c>
      <c r="H160" s="3"/>
    </row>
    <row r="161" spans="1:8" ht="45" outlineLevel="2" x14ac:dyDescent="0.25">
      <c r="A161" s="14"/>
      <c r="B161" s="15" t="s">
        <v>60</v>
      </c>
      <c r="C161" s="16">
        <v>0</v>
      </c>
      <c r="D161" s="16">
        <v>120000</v>
      </c>
      <c r="E161" s="16">
        <f t="shared" ca="1" si="8"/>
        <v>120000</v>
      </c>
      <c r="F161" s="16">
        <v>120000</v>
      </c>
      <c r="G161" s="17">
        <f t="shared" ca="1" si="9"/>
        <v>1</v>
      </c>
      <c r="H161" s="3"/>
    </row>
    <row r="162" spans="1:8" ht="45" outlineLevel="2" x14ac:dyDescent="0.25">
      <c r="A162" s="14"/>
      <c r="B162" s="15" t="s">
        <v>197</v>
      </c>
      <c r="C162" s="16">
        <v>0</v>
      </c>
      <c r="D162" s="16">
        <v>0</v>
      </c>
      <c r="E162" s="16">
        <f t="shared" ca="1" si="8"/>
        <v>0</v>
      </c>
      <c r="F162" s="16">
        <v>0</v>
      </c>
      <c r="G162" s="17">
        <f t="shared" ca="1" si="9"/>
        <v>0</v>
      </c>
      <c r="H162" s="3"/>
    </row>
    <row r="163" spans="1:8" ht="45" outlineLevel="2" x14ac:dyDescent="0.25">
      <c r="A163" s="14"/>
      <c r="B163" s="15" t="s">
        <v>60</v>
      </c>
      <c r="C163" s="16">
        <v>0</v>
      </c>
      <c r="D163" s="16">
        <v>726285.26</v>
      </c>
      <c r="E163" s="16">
        <f t="shared" ca="1" si="8"/>
        <v>726285.26</v>
      </c>
      <c r="F163" s="16">
        <v>726285.26</v>
      </c>
      <c r="G163" s="17">
        <f t="shared" ca="1" si="9"/>
        <v>1</v>
      </c>
      <c r="H163" s="3"/>
    </row>
    <row r="164" spans="1:8" ht="45" outlineLevel="2" x14ac:dyDescent="0.25">
      <c r="A164" s="14"/>
      <c r="B164" s="15" t="s">
        <v>197</v>
      </c>
      <c r="C164" s="16">
        <v>0</v>
      </c>
      <c r="D164" s="16">
        <v>145069</v>
      </c>
      <c r="E164" s="16">
        <f t="shared" ca="1" si="8"/>
        <v>145069</v>
      </c>
      <c r="F164" s="16">
        <v>145069</v>
      </c>
      <c r="G164" s="17">
        <f t="shared" ca="1" si="9"/>
        <v>1</v>
      </c>
      <c r="H164" s="3"/>
    </row>
    <row r="165" spans="1:8" ht="45" outlineLevel="2" x14ac:dyDescent="0.25">
      <c r="A165" s="14"/>
      <c r="B165" s="15" t="s">
        <v>60</v>
      </c>
      <c r="C165" s="16">
        <v>0</v>
      </c>
      <c r="D165" s="16">
        <v>1250793.6200000001</v>
      </c>
      <c r="E165" s="16">
        <f t="shared" ca="1" si="8"/>
        <v>1250793.6200000001</v>
      </c>
      <c r="F165" s="16">
        <v>1250793.6200000001</v>
      </c>
      <c r="G165" s="17">
        <f t="shared" ca="1" si="9"/>
        <v>1</v>
      </c>
      <c r="H165" s="3"/>
    </row>
    <row r="166" spans="1:8" outlineLevel="1" x14ac:dyDescent="0.25">
      <c r="A16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166" s="11" t="s">
        <v>61</v>
      </c>
      <c r="C166" s="12">
        <v>0</v>
      </c>
      <c r="D166" s="12">
        <v>21379354.469999999</v>
      </c>
      <c r="E166" s="12">
        <f t="shared" ca="1" si="8"/>
        <v>21379354.469999999</v>
      </c>
      <c r="F166" s="12">
        <v>10106470.699999999</v>
      </c>
      <c r="G166" s="13">
        <f t="shared" ca="1" si="9"/>
        <v>0.47270000000000001</v>
      </c>
      <c r="H166" s="3"/>
    </row>
    <row r="167" spans="1:8" ht="45" outlineLevel="2" x14ac:dyDescent="0.25">
      <c r="A167" s="14"/>
      <c r="B167" s="15" t="s">
        <v>77</v>
      </c>
      <c r="C167" s="16">
        <v>0</v>
      </c>
      <c r="D167" s="16">
        <v>350000</v>
      </c>
      <c r="E167" s="16">
        <f t="shared" ca="1" si="8"/>
        <v>350000</v>
      </c>
      <c r="F167" s="16">
        <v>349760</v>
      </c>
      <c r="G167" s="17">
        <f t="shared" ca="1" si="9"/>
        <v>0.99929999999999997</v>
      </c>
      <c r="H167" s="3"/>
    </row>
    <row r="168" spans="1:8" ht="45" outlineLevel="2" x14ac:dyDescent="0.25">
      <c r="A168" s="14"/>
      <c r="B168" s="15" t="s">
        <v>62</v>
      </c>
      <c r="C168" s="16">
        <v>0</v>
      </c>
      <c r="D168" s="16">
        <v>584744.91</v>
      </c>
      <c r="E168" s="16">
        <f t="shared" ca="1" si="8"/>
        <v>584744.91</v>
      </c>
      <c r="F168" s="16">
        <v>584744.91</v>
      </c>
      <c r="G168" s="17">
        <f t="shared" ca="1" si="9"/>
        <v>1</v>
      </c>
      <c r="H168" s="3"/>
    </row>
    <row r="169" spans="1:8" ht="45" outlineLevel="2" x14ac:dyDescent="0.25">
      <c r="A169" s="14"/>
      <c r="B169" s="15" t="s">
        <v>77</v>
      </c>
      <c r="C169" s="16">
        <v>0</v>
      </c>
      <c r="D169" s="16">
        <v>241000</v>
      </c>
      <c r="E169" s="16">
        <f t="shared" ca="1" si="8"/>
        <v>241000</v>
      </c>
      <c r="F169" s="16">
        <v>241000</v>
      </c>
      <c r="G169" s="17">
        <f t="shared" ca="1" si="9"/>
        <v>1</v>
      </c>
      <c r="H169" s="3"/>
    </row>
    <row r="170" spans="1:8" ht="45" outlineLevel="2" x14ac:dyDescent="0.25">
      <c r="A170" s="14"/>
      <c r="B170" s="15" t="s">
        <v>62</v>
      </c>
      <c r="C170" s="16">
        <v>0</v>
      </c>
      <c r="D170" s="16">
        <v>4254019.41</v>
      </c>
      <c r="E170" s="16">
        <f t="shared" ca="1" si="8"/>
        <v>4254019.41</v>
      </c>
      <c r="F170" s="16">
        <v>4118504.86</v>
      </c>
      <c r="G170" s="17">
        <f t="shared" ca="1" si="9"/>
        <v>0.96809999999999996</v>
      </c>
      <c r="H170" s="3"/>
    </row>
    <row r="171" spans="1:8" ht="45" outlineLevel="2" x14ac:dyDescent="0.25">
      <c r="A171" s="14"/>
      <c r="B171" s="15" t="s">
        <v>77</v>
      </c>
      <c r="C171" s="16">
        <v>0</v>
      </c>
      <c r="D171" s="16">
        <v>12254838.5</v>
      </c>
      <c r="E171" s="16">
        <f t="shared" ca="1" si="8"/>
        <v>12254838.5</v>
      </c>
      <c r="F171" s="16">
        <v>2880894.12</v>
      </c>
      <c r="G171" s="17">
        <f t="shared" ca="1" si="9"/>
        <v>0.2351</v>
      </c>
      <c r="H171" s="3"/>
    </row>
    <row r="172" spans="1:8" ht="45" outlineLevel="2" x14ac:dyDescent="0.25">
      <c r="A172" s="14"/>
      <c r="B172" s="15" t="s">
        <v>62</v>
      </c>
      <c r="C172" s="16">
        <v>0</v>
      </c>
      <c r="D172" s="16">
        <v>3694751.65</v>
      </c>
      <c r="E172" s="16">
        <f t="shared" ca="1" si="8"/>
        <v>3694751.65</v>
      </c>
      <c r="F172" s="16">
        <v>1931566.81</v>
      </c>
      <c r="G172" s="17">
        <f t="shared" ca="1" si="9"/>
        <v>0.52280000000000004</v>
      </c>
      <c r="H172" s="3"/>
    </row>
    <row r="173" spans="1:8" ht="15" customHeight="1" x14ac:dyDescent="0.25">
      <c r="A173" s="55" t="s">
        <v>63</v>
      </c>
      <c r="B173" s="56"/>
      <c r="C173" s="18">
        <v>0</v>
      </c>
      <c r="D173" s="18">
        <v>276475165.82999998</v>
      </c>
      <c r="E173" s="19">
        <f t="shared" ca="1" si="8"/>
        <v>276475165.82999998</v>
      </c>
      <c r="F173" s="19">
        <v>227043365.59999999</v>
      </c>
      <c r="G173" s="20">
        <f t="shared" ca="1" si="9"/>
        <v>0.82120000000000004</v>
      </c>
      <c r="H173" s="3"/>
    </row>
  </sheetData>
  <mergeCells count="9">
    <mergeCell ref="A173:B17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B21" sqref="B21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7" t="s">
        <v>0</v>
      </c>
      <c r="B1" s="58"/>
      <c r="C1" s="58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9" t="s">
        <v>74</v>
      </c>
      <c r="B3" s="60"/>
      <c r="C3" s="60"/>
      <c r="D3" s="60"/>
      <c r="E3" s="60"/>
      <c r="F3" s="60"/>
      <c r="G3" s="60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1" t="s">
        <v>2</v>
      </c>
      <c r="B5" s="62"/>
      <c r="C5" s="62"/>
      <c r="D5" s="62"/>
      <c r="E5" s="62"/>
      <c r="F5" s="62"/>
      <c r="G5" s="62"/>
      <c r="H5" s="3"/>
    </row>
    <row r="6" spans="1:8" ht="16.350000000000001" customHeight="1" x14ac:dyDescent="0.25">
      <c r="A6" s="63" t="s">
        <v>3</v>
      </c>
      <c r="B6" s="65" t="s">
        <v>4</v>
      </c>
      <c r="C6" s="67" t="s">
        <v>5</v>
      </c>
      <c r="D6" s="68"/>
      <c r="E6" s="68"/>
      <c r="F6" s="69" t="s">
        <v>6</v>
      </c>
      <c r="G6" s="67" t="s">
        <v>7</v>
      </c>
      <c r="H6" s="3"/>
    </row>
    <row r="7" spans="1:8" ht="30" x14ac:dyDescent="0.25">
      <c r="A7" s="64"/>
      <c r="B7" s="66"/>
      <c r="C7" s="7" t="s">
        <v>8</v>
      </c>
      <c r="D7" s="7" t="s">
        <v>9</v>
      </c>
      <c r="E7" s="7" t="s">
        <v>10</v>
      </c>
      <c r="F7" s="70"/>
      <c r="G7" s="68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25</v>
      </c>
      <c r="C9" s="12">
        <v>0</v>
      </c>
      <c r="D9" s="12">
        <v>0</v>
      </c>
      <c r="E9" s="12">
        <f t="shared" ref="E9:E15" ca="1" si="0">INDIRECT("R[0]C[-1]", FALSE)-INDIRECT("R[0]C[-2]", FALSE)</f>
        <v>0</v>
      </c>
      <c r="F9" s="12">
        <v>0</v>
      </c>
      <c r="G9" s="13">
        <f t="shared" ref="G9:G15" ca="1" si="1">IF(INDIRECT("R[0]C[-3]", FALSE)=0,0,ROUND(INDIRECT("R[0]C[-1]", FALSE)/INDIRECT("R[0]C[-3]", FALSE),4))</f>
        <v>0</v>
      </c>
      <c r="H9" s="3"/>
    </row>
    <row r="10" spans="1:8" ht="45" outlineLevel="2" x14ac:dyDescent="0.25">
      <c r="A10" s="14"/>
      <c r="B10" s="15" t="s">
        <v>26</v>
      </c>
      <c r="C10" s="16">
        <v>0</v>
      </c>
      <c r="D10" s="16">
        <v>0</v>
      </c>
      <c r="E10" s="16">
        <f t="shared" ca="1" si="0"/>
        <v>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33</v>
      </c>
      <c r="C11" s="12">
        <v>0</v>
      </c>
      <c r="D11" s="12">
        <v>0</v>
      </c>
      <c r="E11" s="12">
        <f t="shared" ca="1" si="0"/>
        <v>0</v>
      </c>
      <c r="F11" s="12">
        <v>0</v>
      </c>
      <c r="G11" s="13">
        <f t="shared" ca="1" si="1"/>
        <v>0</v>
      </c>
      <c r="H11" s="3"/>
    </row>
    <row r="12" spans="1:8" ht="45" outlineLevel="2" x14ac:dyDescent="0.25">
      <c r="A12" s="14"/>
      <c r="B12" s="15" t="s">
        <v>34</v>
      </c>
      <c r="C12" s="16">
        <v>0</v>
      </c>
      <c r="D12" s="16">
        <v>0</v>
      </c>
      <c r="E12" s="16">
        <f t="shared" ca="1" si="0"/>
        <v>0</v>
      </c>
      <c r="F12" s="16">
        <v>0</v>
      </c>
      <c r="G12" s="17">
        <f t="shared" ca="1" si="1"/>
        <v>0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59</v>
      </c>
      <c r="C13" s="12">
        <v>5776200</v>
      </c>
      <c r="D13" s="12">
        <v>5776200</v>
      </c>
      <c r="E13" s="12">
        <f t="shared" ca="1" si="0"/>
        <v>0</v>
      </c>
      <c r="F13" s="12">
        <v>5776200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60</v>
      </c>
      <c r="C14" s="16">
        <v>5776200</v>
      </c>
      <c r="D14" s="16">
        <v>5776200</v>
      </c>
      <c r="E14" s="16">
        <f t="shared" ca="1" si="0"/>
        <v>0</v>
      </c>
      <c r="F14" s="16">
        <v>5776200</v>
      </c>
      <c r="G14" s="17">
        <f t="shared" ca="1" si="1"/>
        <v>1</v>
      </c>
      <c r="H14" s="3"/>
    </row>
    <row r="15" spans="1:8" ht="15" customHeight="1" x14ac:dyDescent="0.25">
      <c r="A15" s="55" t="s">
        <v>63</v>
      </c>
      <c r="B15" s="56"/>
      <c r="C15" s="18">
        <v>5776200</v>
      </c>
      <c r="D15" s="18">
        <v>5776200</v>
      </c>
      <c r="E15" s="19">
        <f t="shared" ca="1" si="0"/>
        <v>0</v>
      </c>
      <c r="F15" s="19">
        <v>5776200</v>
      </c>
      <c r="G15" s="20">
        <f t="shared" ca="1" si="1"/>
        <v>1</v>
      </c>
      <c r="H15" s="3"/>
    </row>
  </sheetData>
  <mergeCells count="9">
    <mergeCell ref="A15:B1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6D90A03-9E18-4068-963E-205B5D4C90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84</vt:i4>
      </vt:variant>
      <vt:variant>
        <vt:lpstr>Именованные диапазоны</vt:lpstr>
      </vt:variant>
      <vt:variant>
        <vt:i4>2</vt:i4>
      </vt:variant>
    </vt:vector>
  </HeadingPairs>
  <TitlesOfParts>
    <vt:vector size="86" baseType="lpstr">
      <vt:lpstr>Субсидии</vt:lpstr>
      <vt:lpstr>02301R4970</vt:lpstr>
      <vt:lpstr>0241180060</vt:lpstr>
      <vt:lpstr>0241180070</vt:lpstr>
      <vt:lpstr>031A154540</vt:lpstr>
      <vt:lpstr>031A155130</vt:lpstr>
      <vt:lpstr>031A155191</vt:lpstr>
      <vt:lpstr>031A155192</vt:lpstr>
      <vt:lpstr>031A155194</vt:lpstr>
      <vt:lpstr>031A155800</vt:lpstr>
      <vt:lpstr>031A155900</vt:lpstr>
      <vt:lpstr>031A155970</vt:lpstr>
      <vt:lpstr>031A1М5130</vt:lpstr>
      <vt:lpstr>031A1М5800</vt:lpstr>
      <vt:lpstr>031A1М5970</vt:lpstr>
      <vt:lpstr>031A255195</vt:lpstr>
      <vt:lpstr>031A255196</vt:lpstr>
      <vt:lpstr>031A354530</vt:lpstr>
      <vt:lpstr>031J153330</vt:lpstr>
      <vt:lpstr>03301R4670</vt:lpstr>
      <vt:lpstr>03302R5197</vt:lpstr>
      <vt:lpstr>0340780330</vt:lpstr>
      <vt:lpstr>0340880340</vt:lpstr>
      <vt:lpstr>041E151721</vt:lpstr>
      <vt:lpstr>041E151722</vt:lpstr>
      <vt:lpstr>041E164800</vt:lpstr>
      <vt:lpstr>041E180740</vt:lpstr>
      <vt:lpstr>041E181710</vt:lpstr>
      <vt:lpstr>041E250980</vt:lpstr>
      <vt:lpstr>041EВ51790</vt:lpstr>
      <vt:lpstr>0420181970</vt:lpstr>
      <vt:lpstr>04201R7500</vt:lpstr>
      <vt:lpstr>0440180640</vt:lpstr>
      <vt:lpstr>0440280640</vt:lpstr>
      <vt:lpstr>04402R3040</vt:lpstr>
      <vt:lpstr>0440380640</vt:lpstr>
      <vt:lpstr>051P550810</vt:lpstr>
      <vt:lpstr>051P552280</vt:lpstr>
      <vt:lpstr>051P552290</vt:lpstr>
      <vt:lpstr>051P580650</vt:lpstr>
      <vt:lpstr>0530180690</vt:lpstr>
      <vt:lpstr>0530181050</vt:lpstr>
      <vt:lpstr>0530181230</vt:lpstr>
      <vt:lpstr>0530181460</vt:lpstr>
      <vt:lpstr>0530182050</vt:lpstr>
      <vt:lpstr>05301R7530</vt:lpstr>
      <vt:lpstr>0640582020</vt:lpstr>
      <vt:lpstr>08301R5990</vt:lpstr>
      <vt:lpstr>08302R5762</vt:lpstr>
      <vt:lpstr>08302R5767</vt:lpstr>
      <vt:lpstr>091R153941</vt:lpstr>
      <vt:lpstr>0930157841</vt:lpstr>
      <vt:lpstr>0930180500</vt:lpstr>
      <vt:lpstr>0930180510</vt:lpstr>
      <vt:lpstr>0930180550</vt:lpstr>
      <vt:lpstr>0930181260</vt:lpstr>
      <vt:lpstr>101J182030</vt:lpstr>
      <vt:lpstr>1340180580</vt:lpstr>
      <vt:lpstr>1340182060</vt:lpstr>
      <vt:lpstr>161F367483</vt:lpstr>
      <vt:lpstr>161F367484</vt:lpstr>
      <vt:lpstr>1630109505</vt:lpstr>
      <vt:lpstr>1630109605</vt:lpstr>
      <vt:lpstr>1630180680</vt:lpstr>
      <vt:lpstr>1630181320</vt:lpstr>
      <vt:lpstr>1630181950</vt:lpstr>
      <vt:lpstr>1630182080</vt:lpstr>
      <vt:lpstr>1630280520</vt:lpstr>
      <vt:lpstr>1630281980</vt:lpstr>
      <vt:lpstr>1640280040</vt:lpstr>
      <vt:lpstr>1730182040</vt:lpstr>
      <vt:lpstr>1730298002</vt:lpstr>
      <vt:lpstr>1730497004</vt:lpstr>
      <vt:lpstr>1830180830</vt:lpstr>
      <vt:lpstr>18301R0650</vt:lpstr>
      <vt:lpstr>1830280850</vt:lpstr>
      <vt:lpstr>1930181490</vt:lpstr>
      <vt:lpstr>31301R2990</vt:lpstr>
      <vt:lpstr>3140182010</vt:lpstr>
      <vt:lpstr>321F255550</vt:lpstr>
      <vt:lpstr>3230181960</vt:lpstr>
      <vt:lpstr>341F552430</vt:lpstr>
      <vt:lpstr>341F581330</vt:lpstr>
      <vt:lpstr>8900129990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2024-06-06T13:19:24Z</cp:lastPrinted>
  <dcterms:created xsi:type="dcterms:W3CDTF">2024-06-06T12:51:22Z</dcterms:created>
  <dcterms:modified xsi:type="dcterms:W3CDTF">2024-06-07T06:56:45Z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12_27_58)(10).xlsx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MBT_Pos_3.xlt</vt:lpwstr>
  </property>
  <property fmtid="{D5CDD505-2E9C-101B-9397-08002B2CF9AE}" pid="11" name="Локальная база">
    <vt:lpwstr>используется</vt:lpwstr>
  </property>
</Properties>
</file>