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024 год\"/>
    </mc:Choice>
  </mc:AlternateContent>
  <bookViews>
    <workbookView xWindow="0" yWindow="0" windowWidth="22050" windowHeight="11565" activeTab="4"/>
  </bookViews>
  <sheets>
    <sheet name="Общий объем дотаций" sheetId="6" r:id="rId1"/>
    <sheet name="Выравнивание" sheetId="3" r:id="rId2"/>
    <sheet name="Сбалансированность" sheetId="4" r:id="rId3"/>
    <sheet name="ЛМП" sheetId="2" r:id="rId4"/>
    <sheet name="Нал. потенциал" sheetId="5" r:id="rId5"/>
  </sheets>
  <definedNames>
    <definedName name="_xlnm.Print_Titles" localSheetId="0">'Общий объем дотаций'!$6:$7</definedName>
  </definedNames>
  <calcPr calcId="152511"/>
</workbook>
</file>

<file path=xl/calcChain.xml><?xml version="1.0" encoding="utf-8"?>
<calcChain xmlns="http://schemas.openxmlformats.org/spreadsheetml/2006/main">
  <c r="G13" i="6" l="1"/>
  <c r="E13" i="6"/>
  <c r="H13" i="6" s="1"/>
  <c r="D13" i="6"/>
  <c r="H12" i="6"/>
  <c r="F12" i="6"/>
  <c r="H11" i="6"/>
  <c r="F11" i="6"/>
  <c r="H10" i="6"/>
  <c r="F10" i="6"/>
  <c r="H9" i="6"/>
  <c r="F9" i="6"/>
  <c r="F13" i="6" l="1"/>
  <c r="E50" i="4"/>
  <c r="E17" i="4"/>
  <c r="E30" i="3"/>
  <c r="G10" i="2"/>
  <c r="G18" i="4"/>
  <c r="G27" i="3"/>
  <c r="G18" i="5"/>
  <c r="G10" i="5"/>
  <c r="G59" i="4"/>
  <c r="G47" i="4"/>
  <c r="G30" i="4"/>
  <c r="G58" i="3"/>
  <c r="G39" i="3"/>
  <c r="E22" i="3"/>
  <c r="G20" i="2"/>
  <c r="E26" i="4"/>
  <c r="E49" i="3"/>
  <c r="G16" i="2"/>
  <c r="E48" i="4"/>
  <c r="E15" i="4"/>
  <c r="E27" i="3"/>
  <c r="E21" i="5"/>
  <c r="G16" i="4"/>
  <c r="G25" i="3"/>
  <c r="E18" i="5"/>
  <c r="E10" i="5"/>
  <c r="E59" i="4"/>
  <c r="E47" i="4"/>
  <c r="G28" i="4"/>
  <c r="E57" i="3"/>
  <c r="G38" i="3"/>
  <c r="G20" i="3"/>
  <c r="E14" i="4"/>
  <c r="G45" i="4"/>
  <c r="G23" i="3"/>
  <c r="G9" i="5"/>
  <c r="E46" i="4"/>
  <c r="E56" i="3"/>
  <c r="E20" i="3"/>
  <c r="G9" i="2"/>
  <c r="G52" i="3"/>
  <c r="G9" i="4"/>
  <c r="G42" i="4"/>
  <c r="G19" i="3"/>
  <c r="E9" i="5"/>
  <c r="E45" i="4"/>
  <c r="E55" i="3"/>
  <c r="E18" i="3"/>
  <c r="E20" i="5"/>
  <c r="G30" i="3"/>
  <c r="G13" i="2"/>
  <c r="E65" i="4"/>
  <c r="E42" i="3"/>
  <c r="G56" i="3"/>
  <c r="G19" i="4"/>
  <c r="E12" i="2"/>
  <c r="G29" i="3"/>
  <c r="E11" i="5"/>
  <c r="G48" i="4"/>
  <c r="G59" i="3"/>
  <c r="G22" i="3"/>
  <c r="E11" i="2"/>
  <c r="G55" i="3"/>
  <c r="G12" i="2"/>
  <c r="E52" i="4"/>
  <c r="G36" i="4"/>
  <c r="G11" i="5"/>
  <c r="E61" i="3"/>
  <c r="E10" i="3"/>
  <c r="G50" i="3"/>
  <c r="E42" i="4"/>
  <c r="E60" i="3"/>
  <c r="E19" i="3"/>
  <c r="G39" i="4"/>
  <c r="G60" i="3"/>
  <c r="E17" i="3"/>
  <c r="G16" i="5"/>
  <c r="A9" i="5"/>
  <c r="G56" i="4"/>
  <c r="G44" i="4"/>
  <c r="G20" i="4"/>
  <c r="G53" i="3"/>
  <c r="E35" i="3"/>
  <c r="G16" i="3"/>
  <c r="E14" i="2"/>
  <c r="G12" i="4"/>
  <c r="E26" i="3"/>
  <c r="E9" i="2"/>
  <c r="E37" i="4"/>
  <c r="G54" i="3"/>
  <c r="E15" i="3"/>
  <c r="E38" i="4"/>
  <c r="G57" i="3"/>
  <c r="E9" i="3"/>
  <c r="E16" i="5"/>
  <c r="G65" i="4"/>
  <c r="E56" i="4"/>
  <c r="G43" i="4"/>
  <c r="E19" i="4"/>
  <c r="E52" i="3"/>
  <c r="G34" i="3"/>
  <c r="G58" i="4"/>
  <c r="G41" i="3"/>
  <c r="E27" i="4"/>
  <c r="E16" i="2"/>
  <c r="E63" i="4"/>
  <c r="G38" i="4"/>
  <c r="E45" i="3"/>
  <c r="E13" i="3"/>
  <c r="G32" i="4"/>
  <c r="G31" i="3"/>
  <c r="G23" i="4"/>
  <c r="E17" i="2"/>
  <c r="E38" i="3"/>
  <c r="G12" i="5"/>
  <c r="G50" i="4"/>
  <c r="E10" i="4"/>
  <c r="G26" i="3"/>
  <c r="E36" i="4"/>
  <c r="G10" i="3"/>
  <c r="G22" i="4"/>
  <c r="G15" i="2"/>
  <c r="G35" i="3"/>
  <c r="E12" i="5"/>
  <c r="G49" i="4"/>
  <c r="G61" i="3"/>
  <c r="E25" i="3"/>
  <c r="E22" i="2"/>
  <c r="G13" i="5"/>
  <c r="E12" i="4"/>
  <c r="G17" i="2"/>
  <c r="G9" i="3"/>
  <c r="G40" i="3"/>
  <c r="E9" i="4"/>
  <c r="E13" i="5"/>
  <c r="G37" i="4"/>
  <c r="G36" i="3"/>
  <c r="E15" i="2"/>
  <c r="E16" i="3"/>
  <c r="E24" i="2"/>
  <c r="G17" i="4"/>
  <c r="G14" i="3"/>
  <c r="G33" i="3"/>
  <c r="E51" i="3"/>
  <c r="G64" i="4"/>
  <c r="G31" i="4"/>
  <c r="E32" i="3"/>
  <c r="G40" i="4"/>
  <c r="G21" i="3"/>
  <c r="E10" i="2"/>
  <c r="E54" i="3"/>
  <c r="E49" i="4"/>
  <c r="G15" i="3"/>
  <c r="G24" i="3"/>
  <c r="G20" i="5"/>
  <c r="E46" i="3"/>
  <c r="E31" i="4"/>
  <c r="G19" i="2"/>
  <c r="E64" i="4"/>
  <c r="E40" i="4"/>
  <c r="E47" i="3"/>
  <c r="G12" i="3"/>
  <c r="E59" i="3"/>
  <c r="E61" i="4"/>
  <c r="E44" i="3"/>
  <c r="G29" i="4"/>
  <c r="G18" i="2"/>
  <c r="G63" i="4"/>
  <c r="E39" i="4"/>
  <c r="G46" i="3"/>
  <c r="G46" i="4"/>
  <c r="G14" i="4"/>
  <c r="E58" i="4"/>
  <c r="G37" i="3"/>
  <c r="E18" i="4"/>
  <c r="E57" i="4"/>
  <c r="E21" i="3"/>
  <c r="E40" i="3"/>
  <c r="G62" i="4"/>
  <c r="G21" i="4"/>
  <c r="E28" i="3"/>
  <c r="E30" i="4"/>
  <c r="G35" i="4"/>
  <c r="G15" i="5"/>
  <c r="E24" i="3"/>
  <c r="G51" i="4"/>
  <c r="G11" i="3"/>
  <c r="E21" i="2"/>
  <c r="E60" i="4"/>
  <c r="E16" i="4"/>
  <c r="E14" i="3"/>
  <c r="E24" i="4"/>
  <c r="E12" i="3"/>
  <c r="E21" i="4"/>
  <c r="E33" i="3"/>
  <c r="E34" i="4"/>
  <c r="E13" i="2"/>
  <c r="E18" i="2"/>
  <c r="G54" i="4"/>
  <c r="E39" i="3"/>
  <c r="G24" i="4"/>
  <c r="G11" i="2"/>
  <c r="E62" i="4"/>
  <c r="E35" i="4"/>
  <c r="G43" i="3"/>
  <c r="G24" i="2"/>
  <c r="E53" i="3"/>
  <c r="E53" i="4"/>
  <c r="E37" i="3"/>
  <c r="E23" i="4"/>
  <c r="G21" i="5"/>
  <c r="G61" i="4"/>
  <c r="G34" i="4"/>
  <c r="E43" i="3"/>
  <c r="E28" i="4"/>
  <c r="G42" i="3"/>
  <c r="G52" i="4"/>
  <c r="G28" i="3"/>
  <c r="A9" i="4"/>
  <c r="E44" i="4"/>
  <c r="E20" i="2"/>
  <c r="G14" i="2"/>
  <c r="G57" i="4"/>
  <c r="G11" i="4"/>
  <c r="E11" i="3"/>
  <c r="G15" i="4"/>
  <c r="E50" i="3"/>
  <c r="G55" i="4"/>
  <c r="G21" i="2"/>
  <c r="G33" i="4"/>
  <c r="E32" i="4"/>
  <c r="E19" i="5"/>
  <c r="E55" i="4"/>
  <c r="G47" i="3"/>
  <c r="A9" i="3"/>
  <c r="A11" i="3" s="1"/>
  <c r="A13" i="3" s="1"/>
  <c r="A15" i="3" s="1"/>
  <c r="A17" i="3" s="1"/>
  <c r="G10" i="4"/>
  <c r="G51" i="3"/>
  <c r="E36" i="3"/>
  <c r="G19" i="5"/>
  <c r="G49" i="3"/>
  <c r="E43" i="4"/>
  <c r="A11" i="4"/>
  <c r="A13" i="4" s="1"/>
  <c r="E33" i="4"/>
  <c r="G25" i="2"/>
  <c r="G48" i="3"/>
  <c r="G14" i="5"/>
  <c r="E54" i="4"/>
  <c r="G13" i="4"/>
  <c r="E31" i="3"/>
  <c r="A9" i="2"/>
  <c r="A11" i="2" s="1"/>
  <c r="A13" i="2" s="1"/>
  <c r="G17" i="3"/>
  <c r="E29" i="4"/>
  <c r="G23" i="2"/>
  <c r="G45" i="3"/>
  <c r="E14" i="5"/>
  <c r="G53" i="4"/>
  <c r="E13" i="4"/>
  <c r="E29" i="3"/>
  <c r="E23" i="3"/>
  <c r="G17" i="5"/>
  <c r="G26" i="4"/>
  <c r="E23" i="2"/>
  <c r="G18" i="3"/>
  <c r="E25" i="4"/>
  <c r="G25" i="4"/>
  <c r="E17" i="5"/>
  <c r="E51" i="4"/>
  <c r="G44" i="3"/>
  <c r="G22" i="2"/>
  <c r="E58" i="3"/>
  <c r="E22" i="4"/>
  <c r="G41" i="4"/>
  <c r="G27" i="4"/>
  <c r="E48" i="3"/>
  <c r="E20" i="4"/>
  <c r="E15" i="5"/>
  <c r="E41" i="4"/>
  <c r="E41" i="3"/>
  <c r="E19" i="2"/>
  <c r="G32" i="3"/>
  <c r="E25" i="2"/>
  <c r="G13" i="3"/>
  <c r="G60" i="4"/>
  <c r="E34" i="3"/>
  <c r="E11" i="4"/>
  <c r="A11" i="5"/>
  <c r="A13" i="5" s="1"/>
  <c r="A15" i="5" s="1"/>
  <c r="A17" i="5" s="1"/>
  <c r="A19" i="5" s="1"/>
  <c r="A15" i="4"/>
  <c r="A19" i="3"/>
  <c r="A21" i="3" s="1"/>
  <c r="A23" i="3" s="1"/>
  <c r="A25" i="3"/>
  <c r="A27" i="3" s="1"/>
  <c r="A29" i="3"/>
  <c r="A31" i="3" s="1"/>
  <c r="A33" i="3" s="1"/>
  <c r="A35" i="3" s="1"/>
  <c r="A37" i="3" s="1"/>
  <c r="A39" i="3" s="1"/>
  <c r="A41" i="3" s="1"/>
  <c r="A43" i="3" s="1"/>
  <c r="A17" i="4"/>
  <c r="A19" i="4" s="1"/>
  <c r="A21" i="4" s="1"/>
  <c r="A23" i="4" s="1"/>
  <c r="A25" i="4" s="1"/>
  <c r="A27" i="4" s="1"/>
  <c r="A29" i="4" s="1"/>
  <c r="A31" i="4" s="1"/>
  <c r="A33" i="4" s="1"/>
  <c r="A35" i="4" s="1"/>
  <c r="A37" i="4" s="1"/>
  <c r="A39" i="4" s="1"/>
  <c r="A41" i="4" s="1"/>
  <c r="A43" i="4" s="1"/>
  <c r="A45" i="4" s="1"/>
  <c r="A15" i="2"/>
  <c r="A17" i="2" s="1"/>
  <c r="A19" i="2" s="1"/>
  <c r="A21" i="2" s="1"/>
  <c r="A23" i="2" s="1"/>
  <c r="A47" i="4"/>
  <c r="A49" i="4" s="1"/>
  <c r="A51" i="4" s="1"/>
  <c r="A53" i="4" s="1"/>
  <c r="A55" i="4" s="1"/>
  <c r="A57" i="4" s="1"/>
  <c r="A59" i="4" s="1"/>
  <c r="A61" i="4" s="1"/>
  <c r="A63" i="4" s="1"/>
  <c r="A45" i="3"/>
  <c r="A47" i="3" s="1"/>
  <c r="A49" i="3" s="1"/>
  <c r="A51" i="3" s="1"/>
  <c r="A53" i="3" s="1"/>
  <c r="A55" i="3" s="1"/>
  <c r="A57" i="3" s="1"/>
  <c r="A59" i="3" s="1"/>
</calcChain>
</file>

<file path=xl/sharedStrings.xml><?xml version="1.0" encoding="utf-8"?>
<sst xmlns="http://schemas.openxmlformats.org/spreadsheetml/2006/main" count="225" uniqueCount="102">
  <si>
    <t>Исполнение бюджета</t>
  </si>
  <si>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</si>
  <si>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</si>
  <si>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</si>
  <si>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района</t>
  </si>
  <si>
    <t>Роспись</t>
  </si>
  <si>
    <t>Расход</t>
  </si>
  <si>
    <t>Исполнение, %</t>
  </si>
  <si>
    <t>на 31.12.2024г.</t>
  </si>
  <si>
    <t>Отклонение</t>
  </si>
  <si>
    <t>2</t>
  </si>
  <si>
    <t>3</t>
  </si>
  <si>
    <t>4</t>
  </si>
  <si>
    <t>5=4-3</t>
  </si>
  <si>
    <t>6</t>
  </si>
  <si>
    <t>7=6/4</t>
  </si>
  <si>
    <t>Министерство Смоленской области по внутренней политике</t>
  </si>
  <si>
    <t>Дорогобужский район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</si>
  <si>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</si>
  <si>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Новодугинский район</t>
  </si>
  <si>
    <t>Администрация Высоковского сельского поселения Новодугинского района Смоленской области</t>
  </si>
  <si>
    <t>Руднянский район</t>
  </si>
  <si>
    <t>Администрация Чистиковского сельского поселения Руднянского района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</si>
  <si>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</si>
  <si>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 (Угранское с/п)</t>
  </si>
  <si>
    <t>Холм-Жирковский район</t>
  </si>
  <si>
    <t>Администрация Лехминского сельского поселения Холм-Жирковского района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</si>
  <si>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</si>
  <si>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</si>
  <si>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</si>
  <si>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 (Ярцевское г/п)</t>
  </si>
  <si>
    <t>ИТОГО:</t>
  </si>
  <si>
    <t>Дотации на выравнивание бюджетной обеспеченности муниципальных районов и городских округов Смоленской области</t>
  </si>
  <si>
    <t xml:space="preserve">Министерство финансов Смоленской области
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</si>
  <si>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</si>
  <si>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</si>
  <si>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</si>
  <si>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</si>
  <si>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</si>
  <si>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</si>
  <si>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</si>
  <si>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</si>
  <si>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</si>
  <si>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</si>
  <si>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</si>
  <si>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</si>
  <si>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</si>
  <si>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</si>
  <si>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</si>
  <si>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</si>
  <si>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</si>
  <si>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</si>
  <si>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</si>
  <si>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</si>
  <si>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</si>
  <si>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</si>
  <si>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</si>
  <si>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</si>
  <si>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</si>
  <si>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</si>
  <si>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</si>
  <si>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</si>
  <si>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</si>
  <si>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</si>
  <si>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</si>
  <si>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</si>
  <si>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</si>
  <si>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</si>
  <si>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</si>
  <si>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</si>
  <si>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</si>
  <si>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</si>
  <si>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</si>
  <si>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</si>
  <si>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</si>
  <si>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</si>
  <si>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</si>
  <si>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Финансовое управление Администрации муниципального образования "Ярцевский район" Смоленской области</t>
  </si>
  <si>
    <t>Дотация на поддержку мер по обеспечению сбалансированности бюджетов муниципальных образований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</si>
  <si>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</si>
  <si>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</si>
  <si>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Иная дотация в целях поощрения достижения наилучших результатов развития налогового потенциала</t>
  </si>
  <si>
    <t>Министерство экономического развития Смоленской области</t>
  </si>
  <si>
    <t>ПРЕДОСТАВЛЕНИЕ ДОТАЦИЙ МУНИЦИПАЛЬНЫМ ОБРАЗОВАНИЯМ СМОЛЕНСКОЙ ОБЛАСТИ</t>
  </si>
  <si>
    <t>за  2024 год</t>
  </si>
  <si>
    <t xml:space="preserve"> рублей</t>
  </si>
  <si>
    <t>№ п/п</t>
  </si>
  <si>
    <t>Наименование показателя</t>
  </si>
  <si>
    <t>Ц.ст.</t>
  </si>
  <si>
    <t>Первоначальный бюджет</t>
  </si>
  <si>
    <t>Уточненная роспись на 2024 год</t>
  </si>
  <si>
    <t>Исполнение</t>
  </si>
  <si>
    <t>8=7/5</t>
  </si>
  <si>
    <t xml:space="preserve">    Дотации на выравнивание бюджетной обеспеченности муниципальных районов и городских округов Смоленской области</t>
  </si>
  <si>
    <t>2440180960</t>
  </si>
  <si>
    <t xml:space="preserve">    Дотация на поддержку мер по обеспечению сбалансированности бюджетов муниципальных образований Смоленской области</t>
  </si>
  <si>
    <t>2440381010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</si>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</sst>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b/>
      <sz val="14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1"/>
      <color rgb="FF000000"/>
      <name val="Times New Roman"/>
    </font>
    <font>
      <b/>
      <i/>
      <sz val="11"/>
      <color rgb="FF000000"/>
      <name val="Calibri"/>
      <scheme val="minor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1" fillId="0" borderId="1">
      <alignment horizontal="center"/>
    </xf>
    <xf numFmtId="0" fontId="4" fillId="0" borderId="1">
      <alignment horizontal="center" wrapText="1"/>
    </xf>
    <xf numFmtId="0" fontId="2" fillId="0" borderId="1">
      <alignment horizontal="left" wrapText="1"/>
    </xf>
    <xf numFmtId="0" fontId="2" fillId="0" borderId="2">
      <alignment horizontal="center" vertical="center"/>
    </xf>
    <xf numFmtId="1" fontId="2" fillId="0" borderId="3">
      <alignment horizontal="center" vertical="center" wrapText="1"/>
    </xf>
    <xf numFmtId="1" fontId="2" fillId="0" borderId="2">
      <alignment horizontal="center" vertical="center" wrapText="1"/>
    </xf>
    <xf numFmtId="1" fontId="2" fillId="0" borderId="4">
      <alignment horizontal="center" vertical="center" wrapText="1"/>
    </xf>
    <xf numFmtId="0" fontId="3" fillId="0" borderId="5">
      <alignment horizontal="center" vertical="center"/>
    </xf>
    <xf numFmtId="1" fontId="2" fillId="0" borderId="6">
      <alignment horizontal="center" vertical="center" wrapText="1"/>
    </xf>
    <xf numFmtId="0" fontId="5" fillId="2" borderId="2"/>
    <xf numFmtId="1" fontId="6" fillId="2" borderId="6">
      <alignment horizontal="left" vertical="top" wrapText="1"/>
    </xf>
    <xf numFmtId="4" fontId="6" fillId="2" borderId="2">
      <alignment horizontal="right" vertical="top" shrinkToFit="1"/>
    </xf>
    <xf numFmtId="10" fontId="6" fillId="2" borderId="2">
      <alignment horizontal="right" vertical="top" shrinkToFit="1"/>
    </xf>
    <xf numFmtId="0" fontId="3" fillId="0" borderId="2"/>
    <xf numFmtId="1" fontId="2" fillId="0" borderId="6">
      <alignment horizontal="left" vertical="top" wrapTex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4" fillId="3" borderId="6">
      <alignment horizontal="right" vertical="top"/>
    </xf>
    <xf numFmtId="4" fontId="4" fillId="3" borderId="6">
      <alignment horizontal="right" vertical="top" shrinkToFi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7" fillId="0" borderId="1"/>
    <xf numFmtId="0" fontId="9" fillId="0" borderId="1"/>
    <xf numFmtId="0" fontId="10" fillId="0" borderId="1">
      <alignment wrapText="1"/>
    </xf>
    <xf numFmtId="0" fontId="10" fillId="0" borderId="1"/>
    <xf numFmtId="0" fontId="11" fillId="0" borderId="1">
      <alignment horizontal="center" wrapText="1"/>
    </xf>
    <xf numFmtId="0" fontId="11" fillId="0" borderId="1">
      <alignment horizontal="center"/>
    </xf>
    <xf numFmtId="0" fontId="10" fillId="0" borderId="1">
      <alignment horizontal="right"/>
    </xf>
    <xf numFmtId="0" fontId="10" fillId="0" borderId="2">
      <alignment horizontal="center" vertical="center" wrapText="1"/>
    </xf>
    <xf numFmtId="0" fontId="16" fillId="0" borderId="2">
      <alignment vertical="top" wrapText="1"/>
    </xf>
    <xf numFmtId="1" fontId="10" fillId="0" borderId="2">
      <alignment horizontal="center" vertical="top" shrinkToFit="1"/>
    </xf>
    <xf numFmtId="4" fontId="17" fillId="2" borderId="2">
      <alignment horizontal="right" vertical="top" shrinkToFit="1"/>
    </xf>
    <xf numFmtId="0" fontId="17" fillId="0" borderId="2">
      <alignment horizontal="left"/>
    </xf>
    <xf numFmtId="0" fontId="10" fillId="0" borderId="1">
      <alignment horizontal="left" wrapText="1"/>
    </xf>
  </cellStyleXfs>
  <cellXfs count="6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/>
    <xf numFmtId="0" fontId="1" fillId="0" borderId="1" xfId="4" applyNumberFormat="1" applyProtection="1">
      <alignment horizontal="center"/>
    </xf>
    <xf numFmtId="0" fontId="4" fillId="0" borderId="1" xfId="5" applyNumberFormat="1" applyProtection="1">
      <alignment horizontal="center" wrapText="1"/>
    </xf>
    <xf numFmtId="1" fontId="2" fillId="0" borderId="2" xfId="9" applyNumberFormat="1" applyProtection="1">
      <alignment horizontal="center" vertical="center" wrapText="1"/>
    </xf>
    <xf numFmtId="0" fontId="3" fillId="0" borderId="5" xfId="11" applyNumberFormat="1" applyProtection="1">
      <alignment horizontal="center" vertical="center"/>
    </xf>
    <xf numFmtId="1" fontId="2" fillId="0" borderId="6" xfId="12" applyNumberFormat="1" applyProtection="1">
      <alignment horizontal="center" vertical="center" wrapText="1"/>
    </xf>
    <xf numFmtId="0" fontId="5" fillId="2" borderId="2" xfId="13" applyNumberFormat="1" applyProtection="1"/>
    <xf numFmtId="1" fontId="6" fillId="2" borderId="6" xfId="14" applyNumberFormat="1" applyProtection="1">
      <alignment horizontal="left" vertical="top" wrapText="1"/>
    </xf>
    <xf numFmtId="4" fontId="6" fillId="2" borderId="2" xfId="15" applyNumberFormat="1" applyProtection="1">
      <alignment horizontal="right" vertical="top" shrinkToFit="1"/>
    </xf>
    <xf numFmtId="10" fontId="6" fillId="2" borderId="2" xfId="16" applyNumberFormat="1" applyProtection="1">
      <alignment horizontal="right" vertical="top" shrinkToFit="1"/>
    </xf>
    <xf numFmtId="0" fontId="3" fillId="0" borderId="2" xfId="17" applyNumberFormat="1" applyProtection="1"/>
    <xf numFmtId="1" fontId="2" fillId="0" borderId="6" xfId="18" applyNumberFormat="1" applyProtection="1">
      <alignment horizontal="left" vertical="top" wrapText="1"/>
    </xf>
    <xf numFmtId="4" fontId="2" fillId="0" borderId="2" xfId="19" applyNumberFormat="1" applyProtection="1">
      <alignment horizontal="right" vertical="top" shrinkToFit="1"/>
    </xf>
    <xf numFmtId="10" fontId="2" fillId="0" borderId="2" xfId="20" applyNumberFormat="1" applyProtection="1">
      <alignment horizontal="right" vertical="top" shrinkToFit="1"/>
    </xf>
    <xf numFmtId="4" fontId="4" fillId="3" borderId="6" xfId="22" applyNumberFormat="1" applyProtection="1">
      <alignment horizontal="right" vertical="top" shrinkToFit="1"/>
    </xf>
    <xf numFmtId="4" fontId="4" fillId="3" borderId="2" xfId="23" applyNumberFormat="1" applyProtection="1">
      <alignment horizontal="right" vertical="top" shrinkToFit="1"/>
    </xf>
    <xf numFmtId="10" fontId="4" fillId="3" borderId="2" xfId="24" applyNumberFormat="1" applyProtection="1">
      <alignment horizontal="right" vertical="top" shrinkToFit="1"/>
    </xf>
    <xf numFmtId="0" fontId="9" fillId="0" borderId="1" xfId="32" applyProtection="1">
      <protection locked="0"/>
    </xf>
    <xf numFmtId="0" fontId="10" fillId="0" borderId="1" xfId="33">
      <alignment wrapText="1"/>
    </xf>
    <xf numFmtId="0" fontId="10" fillId="0" borderId="1" xfId="34" applyNumberFormat="1" applyProtection="1"/>
    <xf numFmtId="0" fontId="14" fillId="0" borderId="7" xfId="38" applyFont="1" applyBorder="1">
      <alignment horizontal="center" vertical="center" wrapText="1"/>
    </xf>
    <xf numFmtId="0" fontId="15" fillId="0" borderId="7" xfId="32" applyFont="1" applyBorder="1" applyAlignment="1" applyProtection="1">
      <alignment horizontal="center" vertical="center"/>
      <protection locked="0"/>
    </xf>
    <xf numFmtId="0" fontId="13" fillId="0" borderId="7" xfId="39" applyNumberFormat="1" applyFont="1" applyBorder="1" applyProtection="1">
      <alignment vertical="top" wrapText="1"/>
    </xf>
    <xf numFmtId="1" fontId="13" fillId="0" borderId="7" xfId="40" applyNumberFormat="1" applyFont="1" applyBorder="1" applyProtection="1">
      <alignment horizontal="center" vertical="top" shrinkToFit="1"/>
    </xf>
    <xf numFmtId="4" fontId="18" fillId="0" borderId="7" xfId="41" applyNumberFormat="1" applyFont="1" applyFill="1" applyBorder="1" applyProtection="1">
      <alignment horizontal="right" vertical="top" shrinkToFit="1"/>
    </xf>
    <xf numFmtId="4" fontId="13" fillId="0" borderId="7" xfId="41" applyNumberFormat="1" applyFont="1" applyFill="1" applyBorder="1" applyProtection="1">
      <alignment horizontal="right" vertical="top" shrinkToFit="1"/>
    </xf>
    <xf numFmtId="0" fontId="14" fillId="5" borderId="7" xfId="42" applyFont="1" applyFill="1" applyBorder="1" applyAlignment="1"/>
    <xf numFmtId="4" fontId="12" fillId="5" borderId="7" xfId="42" applyNumberFormat="1" applyFont="1" applyFill="1" applyBorder="1" applyAlignment="1"/>
    <xf numFmtId="0" fontId="10" fillId="0" borderId="1" xfId="43">
      <alignment horizontal="left" wrapText="1"/>
    </xf>
    <xf numFmtId="0" fontId="10" fillId="0" borderId="1" xfId="43" applyNumberFormat="1" applyProtection="1">
      <alignment horizontal="left" wrapText="1"/>
    </xf>
    <xf numFmtId="1" fontId="2" fillId="0" borderId="7" xfId="10" applyNumberFormat="1" applyBorder="1" applyProtection="1">
      <alignment horizontal="center" vertical="center" wrapText="1"/>
    </xf>
    <xf numFmtId="0" fontId="14" fillId="0" borderId="8" xfId="38" applyNumberFormat="1" applyFont="1" applyBorder="1" applyAlignment="1" applyProtection="1">
      <alignment horizontal="center" vertical="center" wrapText="1"/>
    </xf>
    <xf numFmtId="0" fontId="14" fillId="0" borderId="9" xfId="38" applyNumberFormat="1" applyFont="1" applyBorder="1" applyAlignment="1" applyProtection="1">
      <alignment horizontal="center" vertical="center" wrapText="1"/>
    </xf>
    <xf numFmtId="0" fontId="14" fillId="0" borderId="7" xfId="38" applyNumberFormat="1" applyFont="1" applyBorder="1" applyProtection="1">
      <alignment horizontal="center" vertical="center" wrapText="1"/>
    </xf>
    <xf numFmtId="0" fontId="14" fillId="0" borderId="7" xfId="38" applyFont="1" applyBorder="1">
      <alignment horizontal="center" vertical="center" wrapText="1"/>
    </xf>
    <xf numFmtId="0" fontId="14" fillId="5" borderId="10" xfId="42" applyNumberFormat="1" applyFont="1" applyFill="1" applyBorder="1" applyAlignment="1" applyProtection="1">
      <alignment horizontal="center"/>
    </xf>
    <xf numFmtId="0" fontId="14" fillId="5" borderId="11" xfId="42" applyNumberFormat="1" applyFont="1" applyFill="1" applyBorder="1" applyAlignment="1" applyProtection="1">
      <alignment horizontal="center"/>
    </xf>
    <xf numFmtId="0" fontId="10" fillId="0" borderId="1" xfId="43" applyNumberFormat="1" applyProtection="1">
      <alignment horizontal="left" wrapText="1"/>
    </xf>
    <xf numFmtId="0" fontId="10" fillId="0" borderId="1" xfId="43">
      <alignment horizontal="left" wrapText="1"/>
    </xf>
    <xf numFmtId="0" fontId="10" fillId="0" borderId="1" xfId="33" applyNumberFormat="1" applyProtection="1">
      <alignment wrapText="1"/>
    </xf>
    <xf numFmtId="0" fontId="10" fillId="0" borderId="1" xfId="33">
      <alignment wrapText="1"/>
    </xf>
    <xf numFmtId="0" fontId="12" fillId="0" borderId="1" xfId="35" applyNumberFormat="1" applyFont="1" applyProtection="1">
      <alignment horizontal="center" wrapText="1"/>
    </xf>
    <xf numFmtId="0" fontId="12" fillId="0" borderId="1" xfId="35" applyFont="1">
      <alignment horizontal="center" wrapText="1"/>
    </xf>
    <xf numFmtId="0" fontId="12" fillId="0" borderId="1" xfId="36" applyNumberFormat="1" applyFont="1" applyProtection="1">
      <alignment horizontal="center"/>
    </xf>
    <xf numFmtId="0" fontId="12" fillId="0" borderId="1" xfId="36" applyFont="1">
      <alignment horizontal="center"/>
    </xf>
    <xf numFmtId="0" fontId="13" fillId="0" borderId="1" xfId="37" applyNumberFormat="1" applyFont="1" applyProtection="1">
      <alignment horizontal="right"/>
    </xf>
    <xf numFmtId="0" fontId="13" fillId="0" borderId="1" xfId="37" applyFont="1">
      <alignment horizontal="right"/>
    </xf>
    <xf numFmtId="0" fontId="4" fillId="3" borderId="6" xfId="21" applyNumberFormat="1" applyProtection="1">
      <alignment horizontal="right" vertical="top"/>
    </xf>
    <xf numFmtId="0" fontId="4" fillId="3" borderId="6" xfId="21">
      <alignment horizontal="right" vertical="top"/>
    </xf>
    <xf numFmtId="1" fontId="2" fillId="0" borderId="8" xfId="10" applyNumberFormat="1" applyBorder="1" applyAlignment="1" applyProtection="1">
      <alignment horizontal="center" vertical="center" wrapText="1"/>
    </xf>
    <xf numFmtId="1" fontId="2" fillId="0" borderId="9" xfId="10" applyNumberFormat="1" applyBorder="1" applyAlignment="1" applyProtection="1">
      <alignment horizontal="center" vertical="center" wrapText="1"/>
    </xf>
    <xf numFmtId="1" fontId="2" fillId="0" borderId="7" xfId="9" applyNumberFormat="1" applyBorder="1" applyAlignment="1" applyProtection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1" xfId="5" applyNumberFormat="1" applyProtection="1">
      <alignment horizontal="center" wrapText="1"/>
    </xf>
    <xf numFmtId="0" fontId="4" fillId="0" borderId="1" xfId="5">
      <alignment horizontal="center" wrapText="1"/>
    </xf>
    <xf numFmtId="0" fontId="2" fillId="0" borderId="1" xfId="6" applyNumberFormat="1" applyProtection="1">
      <alignment horizontal="left" wrapText="1"/>
    </xf>
    <xf numFmtId="0" fontId="2" fillId="0" borderId="1" xfId="6">
      <alignment horizontal="left" wrapText="1"/>
    </xf>
    <xf numFmtId="0" fontId="2" fillId="0" borderId="2" xfId="7" applyNumberFormat="1" applyProtection="1">
      <alignment horizontal="center" vertical="center"/>
    </xf>
    <xf numFmtId="0" fontId="2" fillId="0" borderId="2" xfId="7">
      <alignment horizontal="center" vertical="center"/>
    </xf>
    <xf numFmtId="1" fontId="2" fillId="0" borderId="3" xfId="8" applyNumberFormat="1" applyProtection="1">
      <alignment horizontal="center" vertical="center" wrapText="1"/>
    </xf>
    <xf numFmtId="1" fontId="2" fillId="0" borderId="3" xfId="8">
      <alignment horizontal="center" vertical="center" wrapText="1"/>
    </xf>
    <xf numFmtId="1" fontId="2" fillId="0" borderId="7" xfId="10" applyNumberFormat="1" applyBorder="1" applyProtection="1">
      <alignment horizontal="center" vertical="center" wrapText="1"/>
    </xf>
    <xf numFmtId="1" fontId="2" fillId="0" borderId="7" xfId="10" applyBorder="1">
      <alignment horizontal="center" vertical="center" wrapText="1"/>
    </xf>
    <xf numFmtId="1" fontId="2" fillId="0" borderId="7" xfId="9" applyNumberFormat="1" applyBorder="1" applyProtection="1">
      <alignment horizontal="center" vertical="center" wrapText="1"/>
    </xf>
    <xf numFmtId="1" fontId="2" fillId="0" borderId="7" xfId="9" applyBorder="1">
      <alignment horizontal="center" vertical="center" wrapText="1"/>
    </xf>
  </cellXfs>
  <cellStyles count="44">
    <cellStyle name="br" xfId="27"/>
    <cellStyle name="col" xfId="26"/>
    <cellStyle name="st30" xfId="1"/>
    <cellStyle name="style0" xfId="28"/>
    <cellStyle name="td" xfId="29"/>
    <cellStyle name="tr" xfId="25"/>
    <cellStyle name="xl21" xfId="30"/>
    <cellStyle name="xl22" xfId="4"/>
    <cellStyle name="xl22 2" xfId="38"/>
    <cellStyle name="xl23" xfId="5"/>
    <cellStyle name="xl24" xfId="7"/>
    <cellStyle name="xl24 2" xfId="34"/>
    <cellStyle name="xl25" xfId="11"/>
    <cellStyle name="xl25 2" xfId="40"/>
    <cellStyle name="xl26" xfId="13"/>
    <cellStyle name="xl26 2" xfId="42"/>
    <cellStyle name="xl27" xfId="17"/>
    <cellStyle name="xl28" xfId="31"/>
    <cellStyle name="xl29" xfId="8"/>
    <cellStyle name="xl29 2" xfId="33"/>
    <cellStyle name="xl30" xfId="9"/>
    <cellStyle name="xl30 2" xfId="43"/>
    <cellStyle name="xl31" xfId="14"/>
    <cellStyle name="xl32" xfId="18"/>
    <cellStyle name="xl33" xfId="21"/>
    <cellStyle name="xl33 2" xfId="35"/>
    <cellStyle name="xl34" xfId="10"/>
    <cellStyle name="xl34 2" xfId="36"/>
    <cellStyle name="xl35" xfId="15"/>
    <cellStyle name="xl35 2" xfId="37"/>
    <cellStyle name="xl36" xfId="19"/>
    <cellStyle name="xl37" xfId="22"/>
    <cellStyle name="xl38" xfId="2"/>
    <cellStyle name="xl39" xfId="3"/>
    <cellStyle name="xl40" xfId="23"/>
    <cellStyle name="xl41" xfId="6"/>
    <cellStyle name="xl41 2" xfId="39"/>
    <cellStyle name="xl42" xfId="12"/>
    <cellStyle name="xl43" xfId="16"/>
    <cellStyle name="xl44" xfId="20"/>
    <cellStyle name="xl45" xfId="24"/>
    <cellStyle name="xl45 2" xfId="41"/>
    <cellStyle name="Обычный" xfId="0" builtinId="0"/>
    <cellStyle name="Обычный 2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15"/>
  <sheetViews>
    <sheetView showGridLines="0" view="pageBreakPreview" zoomScaleNormal="100" zoomScaleSheetLayoutView="100" workbookViewId="0">
      <pane ySplit="7" topLeftCell="A8" activePane="bottomLeft" state="frozen"/>
      <selection pane="bottomLeft" activeCell="D6" sqref="D6:D7"/>
    </sheetView>
  </sheetViews>
  <sheetFormatPr defaultColWidth="9.140625" defaultRowHeight="15" x14ac:dyDescent="0.25"/>
  <cols>
    <col min="1" max="1" width="6.5703125" style="20" customWidth="1"/>
    <col min="2" max="2" width="52.140625" style="20" customWidth="1"/>
    <col min="3" max="3" width="13.42578125" style="20" customWidth="1"/>
    <col min="4" max="4" width="24.42578125" style="20" customWidth="1"/>
    <col min="5" max="5" width="26.140625" style="20" customWidth="1"/>
    <col min="6" max="6" width="24.85546875" style="20" customWidth="1"/>
    <col min="7" max="7" width="24.7109375" style="20" customWidth="1"/>
    <col min="8" max="8" width="24.42578125" style="20" customWidth="1"/>
    <col min="9" max="9" width="9.140625" style="20" customWidth="1"/>
    <col min="10" max="16384" width="9.140625" style="20"/>
  </cols>
  <sheetData>
    <row r="1" spans="1:9" x14ac:dyDescent="0.25">
      <c r="B1" s="42"/>
      <c r="C1" s="43"/>
      <c r="D1" s="43"/>
      <c r="E1" s="43"/>
      <c r="F1" s="21"/>
      <c r="G1" s="22"/>
      <c r="H1" s="22"/>
      <c r="I1" s="22"/>
    </row>
    <row r="2" spans="1:9" x14ac:dyDescent="0.25">
      <c r="B2" s="42"/>
      <c r="C2" s="43"/>
      <c r="D2" s="43"/>
      <c r="E2" s="43"/>
      <c r="F2" s="21"/>
      <c r="G2" s="22"/>
      <c r="H2" s="22"/>
      <c r="I2" s="22"/>
    </row>
    <row r="3" spans="1:9" ht="20.25" x14ac:dyDescent="0.3">
      <c r="B3" s="44" t="s">
        <v>83</v>
      </c>
      <c r="C3" s="45"/>
      <c r="D3" s="45"/>
      <c r="E3" s="45"/>
      <c r="F3" s="45"/>
      <c r="G3" s="45"/>
      <c r="H3" s="45"/>
      <c r="I3" s="22"/>
    </row>
    <row r="4" spans="1:9" ht="20.25" x14ac:dyDescent="0.3">
      <c r="B4" s="46" t="s">
        <v>84</v>
      </c>
      <c r="C4" s="47"/>
      <c r="D4" s="47"/>
      <c r="E4" s="47"/>
      <c r="F4" s="47"/>
      <c r="G4" s="47"/>
      <c r="H4" s="47"/>
      <c r="I4" s="22"/>
    </row>
    <row r="5" spans="1:9" ht="18.75" x14ac:dyDescent="0.3">
      <c r="B5" s="48" t="s">
        <v>85</v>
      </c>
      <c r="C5" s="49"/>
      <c r="D5" s="49"/>
      <c r="E5" s="49"/>
      <c r="F5" s="49"/>
      <c r="G5" s="49"/>
      <c r="H5" s="49"/>
      <c r="I5" s="22"/>
    </row>
    <row r="6" spans="1:9" ht="15" customHeight="1" x14ac:dyDescent="0.25">
      <c r="A6" s="36" t="s">
        <v>86</v>
      </c>
      <c r="B6" s="36" t="s">
        <v>87</v>
      </c>
      <c r="C6" s="36" t="s">
        <v>88</v>
      </c>
      <c r="D6" s="36" t="s">
        <v>89</v>
      </c>
      <c r="E6" s="36" t="s">
        <v>90</v>
      </c>
      <c r="F6" s="34" t="s">
        <v>9</v>
      </c>
      <c r="G6" s="36" t="s">
        <v>91</v>
      </c>
      <c r="H6" s="36" t="s">
        <v>7</v>
      </c>
      <c r="I6" s="22"/>
    </row>
    <row r="7" spans="1:9" ht="35.25" customHeight="1" x14ac:dyDescent="0.25">
      <c r="A7" s="37"/>
      <c r="B7" s="37"/>
      <c r="C7" s="37"/>
      <c r="D7" s="37"/>
      <c r="E7" s="37"/>
      <c r="F7" s="35"/>
      <c r="G7" s="37"/>
      <c r="H7" s="37"/>
      <c r="I7" s="22"/>
    </row>
    <row r="8" spans="1:9" ht="18.75" x14ac:dyDescent="0.25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 t="s">
        <v>92</v>
      </c>
      <c r="I8" s="22"/>
    </row>
    <row r="9" spans="1:9" ht="56.25" x14ac:dyDescent="0.25">
      <c r="A9" s="24">
        <v>1</v>
      </c>
      <c r="B9" s="25" t="s">
        <v>93</v>
      </c>
      <c r="C9" s="26" t="s">
        <v>94</v>
      </c>
      <c r="D9" s="27">
        <v>3580000000</v>
      </c>
      <c r="E9" s="27">
        <v>3580000000</v>
      </c>
      <c r="F9" s="27">
        <f>E9-D9</f>
        <v>0</v>
      </c>
      <c r="G9" s="27">
        <v>3580000000</v>
      </c>
      <c r="H9" s="28">
        <f>G9/E9*100</f>
        <v>100</v>
      </c>
      <c r="I9" s="22"/>
    </row>
    <row r="10" spans="1:9" ht="75" x14ac:dyDescent="0.25">
      <c r="A10" s="24">
        <v>2</v>
      </c>
      <c r="B10" s="25" t="s">
        <v>95</v>
      </c>
      <c r="C10" s="26" t="s">
        <v>96</v>
      </c>
      <c r="D10" s="27">
        <v>1688610000</v>
      </c>
      <c r="E10" s="27">
        <v>2407088000</v>
      </c>
      <c r="F10" s="27">
        <f t="shared" ref="F10:F13" si="0">E10-D10</f>
        <v>718478000</v>
      </c>
      <c r="G10" s="27">
        <v>2407088000</v>
      </c>
      <c r="H10" s="28">
        <f t="shared" ref="H10:H13" si="1">G10/E10*100</f>
        <v>100</v>
      </c>
      <c r="I10" s="22"/>
    </row>
    <row r="11" spans="1:9" ht="75" x14ac:dyDescent="0.25">
      <c r="A11" s="24">
        <v>3</v>
      </c>
      <c r="B11" s="25" t="s">
        <v>97</v>
      </c>
      <c r="C11" s="26" t="s">
        <v>98</v>
      </c>
      <c r="D11" s="27">
        <v>300000</v>
      </c>
      <c r="E11" s="27">
        <v>300000</v>
      </c>
      <c r="F11" s="27">
        <f t="shared" si="0"/>
        <v>0</v>
      </c>
      <c r="G11" s="27">
        <v>300000</v>
      </c>
      <c r="H11" s="28">
        <f t="shared" si="1"/>
        <v>100</v>
      </c>
      <c r="I11" s="22"/>
    </row>
    <row r="12" spans="1:9" ht="56.25" x14ac:dyDescent="0.25">
      <c r="A12" s="24">
        <v>4</v>
      </c>
      <c r="B12" s="25" t="s">
        <v>99</v>
      </c>
      <c r="C12" s="26" t="s">
        <v>100</v>
      </c>
      <c r="D12" s="27">
        <v>2000000</v>
      </c>
      <c r="E12" s="27">
        <v>3000000</v>
      </c>
      <c r="F12" s="27">
        <f t="shared" si="0"/>
        <v>1000000</v>
      </c>
      <c r="G12" s="27">
        <v>3000000</v>
      </c>
      <c r="H12" s="28">
        <f t="shared" si="1"/>
        <v>100</v>
      </c>
      <c r="I12" s="22"/>
    </row>
    <row r="13" spans="1:9" ht="20.25" x14ac:dyDescent="0.3">
      <c r="A13" s="38" t="s">
        <v>101</v>
      </c>
      <c r="B13" s="39"/>
      <c r="C13" s="29"/>
      <c r="D13" s="30">
        <f>SUM(D9:D12)</f>
        <v>5270910000</v>
      </c>
      <c r="E13" s="30">
        <f t="shared" ref="E13:G13" si="2">SUM(E9:E12)</f>
        <v>5990388000</v>
      </c>
      <c r="F13" s="30">
        <f t="shared" si="0"/>
        <v>719478000</v>
      </c>
      <c r="G13" s="30">
        <f t="shared" si="2"/>
        <v>5990388000</v>
      </c>
      <c r="H13" s="30">
        <f t="shared" si="1"/>
        <v>100</v>
      </c>
      <c r="I13" s="22"/>
    </row>
    <row r="14" spans="1:9" x14ac:dyDescent="0.25">
      <c r="B14" s="22"/>
      <c r="C14" s="22"/>
      <c r="D14" s="22"/>
      <c r="E14" s="22"/>
      <c r="F14" s="22"/>
      <c r="G14" s="22"/>
      <c r="H14" s="22"/>
      <c r="I14" s="22"/>
    </row>
    <row r="15" spans="1:9" x14ac:dyDescent="0.25">
      <c r="B15" s="40"/>
      <c r="C15" s="41"/>
      <c r="D15" s="41"/>
      <c r="E15" s="41"/>
      <c r="F15" s="31"/>
      <c r="G15" s="32"/>
      <c r="H15" s="32"/>
      <c r="I15" s="22"/>
    </row>
  </sheetData>
  <mergeCells count="15">
    <mergeCell ref="B1:E1"/>
    <mergeCell ref="B2:E2"/>
    <mergeCell ref="B3:H3"/>
    <mergeCell ref="B4:H4"/>
    <mergeCell ref="B5:H5"/>
    <mergeCell ref="F6:F7"/>
    <mergeCell ref="G6:G7"/>
    <mergeCell ref="H6:H7"/>
    <mergeCell ref="A13:B13"/>
    <mergeCell ref="B15:E1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65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opLeftCell="A52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42578125" style="1" customWidth="1"/>
    <col min="4" max="4" width="11.28515625" style="1" customWidth="1"/>
    <col min="5" max="5" width="12.7109375" style="1" customWidth="1"/>
    <col min="6" max="6" width="12.855468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5" t="s">
        <v>0</v>
      </c>
      <c r="B1" s="56"/>
      <c r="C1" s="56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7" t="s">
        <v>32</v>
      </c>
      <c r="B3" s="58"/>
      <c r="C3" s="58"/>
      <c r="D3" s="58"/>
      <c r="E3" s="58"/>
      <c r="F3" s="58"/>
      <c r="G3" s="58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9" t="s">
        <v>2</v>
      </c>
      <c r="B5" s="60"/>
      <c r="C5" s="60"/>
      <c r="D5" s="60"/>
      <c r="E5" s="60"/>
      <c r="F5" s="60"/>
      <c r="G5" s="60"/>
      <c r="H5" s="3"/>
    </row>
    <row r="6" spans="1:8" ht="16.350000000000001" customHeight="1" x14ac:dyDescent="0.25">
      <c r="A6" s="61" t="s">
        <v>3</v>
      </c>
      <c r="B6" s="63" t="s">
        <v>4</v>
      </c>
      <c r="C6" s="52" t="s">
        <v>89</v>
      </c>
      <c r="D6" s="54" t="s">
        <v>5</v>
      </c>
      <c r="E6" s="54"/>
      <c r="F6" s="65" t="s">
        <v>6</v>
      </c>
      <c r="G6" s="67" t="s">
        <v>7</v>
      </c>
      <c r="H6" s="3"/>
    </row>
    <row r="7" spans="1:8" ht="45" x14ac:dyDescent="0.25">
      <c r="A7" s="62"/>
      <c r="B7" s="64"/>
      <c r="C7" s="53"/>
      <c r="D7" s="33" t="s">
        <v>8</v>
      </c>
      <c r="E7" s="33" t="s">
        <v>9</v>
      </c>
      <c r="F7" s="66"/>
      <c r="G7" s="68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0</v>
      </c>
      <c r="D9" s="11">
        <v>0</v>
      </c>
      <c r="E9" s="11">
        <f t="shared" ref="E9:E40" ca="1" si="0">INDIRECT("R[0]C[-1]", FALSE)-INDIRECT("R[0]C[-2]", FALSE)</f>
        <v>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3"/>
      <c r="B10" s="14" t="s">
        <v>33</v>
      </c>
      <c r="C10" s="15">
        <v>0</v>
      </c>
      <c r="D10" s="15">
        <v>0</v>
      </c>
      <c r="E10" s="15">
        <f t="shared" ca="1" si="0"/>
        <v>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34</v>
      </c>
      <c r="C11" s="11">
        <v>148699000</v>
      </c>
      <c r="D11" s="11">
        <v>148699000</v>
      </c>
      <c r="E11" s="11">
        <f t="shared" ca="1" si="0"/>
        <v>0</v>
      </c>
      <c r="F11" s="11">
        <v>148699000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35</v>
      </c>
      <c r="C12" s="15">
        <v>148699000</v>
      </c>
      <c r="D12" s="15">
        <v>148699000</v>
      </c>
      <c r="E12" s="15">
        <f t="shared" ca="1" si="0"/>
        <v>0</v>
      </c>
      <c r="F12" s="15">
        <v>148699000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36</v>
      </c>
      <c r="C13" s="11">
        <v>107712000</v>
      </c>
      <c r="D13" s="11">
        <v>107712000</v>
      </c>
      <c r="E13" s="11">
        <f t="shared" ca="1" si="0"/>
        <v>0</v>
      </c>
      <c r="F13" s="11">
        <v>107712000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37</v>
      </c>
      <c r="C14" s="15">
        <v>107712000</v>
      </c>
      <c r="D14" s="15">
        <v>107712000</v>
      </c>
      <c r="E14" s="15">
        <f t="shared" ca="1" si="0"/>
        <v>0</v>
      </c>
      <c r="F14" s="15">
        <v>107712000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38</v>
      </c>
      <c r="C15" s="11">
        <v>150316000</v>
      </c>
      <c r="D15" s="11">
        <v>150316000</v>
      </c>
      <c r="E15" s="11">
        <f t="shared" ca="1" si="0"/>
        <v>0</v>
      </c>
      <c r="F15" s="11">
        <v>150316000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39</v>
      </c>
      <c r="C16" s="15">
        <v>150316000</v>
      </c>
      <c r="D16" s="15">
        <v>150316000</v>
      </c>
      <c r="E16" s="15">
        <f t="shared" ca="1" si="0"/>
        <v>0</v>
      </c>
      <c r="F16" s="15">
        <v>150316000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17</v>
      </c>
      <c r="C17" s="11">
        <v>92916000</v>
      </c>
      <c r="D17" s="11">
        <v>92916000</v>
      </c>
      <c r="E17" s="11">
        <f t="shared" ca="1" si="0"/>
        <v>0</v>
      </c>
      <c r="F17" s="11">
        <v>92916000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40</v>
      </c>
      <c r="C18" s="15">
        <v>92916000</v>
      </c>
      <c r="D18" s="15">
        <v>92916000</v>
      </c>
      <c r="E18" s="15">
        <f t="shared" ca="1" si="0"/>
        <v>0</v>
      </c>
      <c r="F18" s="15">
        <v>92916000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41</v>
      </c>
      <c r="C19" s="11">
        <v>151603000</v>
      </c>
      <c r="D19" s="11">
        <v>151603000</v>
      </c>
      <c r="E19" s="11">
        <f t="shared" ca="1" si="0"/>
        <v>0</v>
      </c>
      <c r="F19" s="11">
        <v>151603000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42</v>
      </c>
      <c r="C20" s="15">
        <v>151603000</v>
      </c>
      <c r="D20" s="15">
        <v>151603000</v>
      </c>
      <c r="E20" s="15">
        <f t="shared" ca="1" si="0"/>
        <v>0</v>
      </c>
      <c r="F20" s="15">
        <v>151603000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43</v>
      </c>
      <c r="C21" s="11">
        <v>154666000</v>
      </c>
      <c r="D21" s="11">
        <v>154666000</v>
      </c>
      <c r="E21" s="11">
        <f t="shared" ca="1" si="0"/>
        <v>0</v>
      </c>
      <c r="F21" s="11">
        <v>154666000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44</v>
      </c>
      <c r="C22" s="15">
        <v>154666000</v>
      </c>
      <c r="D22" s="15">
        <v>154666000</v>
      </c>
      <c r="E22" s="15">
        <f t="shared" ca="1" si="0"/>
        <v>0</v>
      </c>
      <c r="F22" s="15">
        <v>154666000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45</v>
      </c>
      <c r="C23" s="11">
        <v>105320000</v>
      </c>
      <c r="D23" s="11">
        <v>105320000</v>
      </c>
      <c r="E23" s="11">
        <f t="shared" ca="1" si="0"/>
        <v>0</v>
      </c>
      <c r="F23" s="11">
        <v>105320000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46</v>
      </c>
      <c r="C24" s="15">
        <v>105320000</v>
      </c>
      <c r="D24" s="15">
        <v>105320000</v>
      </c>
      <c r="E24" s="15">
        <f t="shared" ca="1" si="0"/>
        <v>0</v>
      </c>
      <c r="F24" s="15">
        <v>105320000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47</v>
      </c>
      <c r="C25" s="11">
        <v>132304000</v>
      </c>
      <c r="D25" s="11">
        <v>132304000</v>
      </c>
      <c r="E25" s="11">
        <f t="shared" ca="1" si="0"/>
        <v>0</v>
      </c>
      <c r="F25" s="11">
        <v>132304000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48</v>
      </c>
      <c r="C26" s="15">
        <v>132304000</v>
      </c>
      <c r="D26" s="15">
        <v>132304000</v>
      </c>
      <c r="E26" s="15">
        <f t="shared" ca="1" si="0"/>
        <v>0</v>
      </c>
      <c r="F26" s="15">
        <v>132304000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49</v>
      </c>
      <c r="C27" s="11">
        <v>113350000</v>
      </c>
      <c r="D27" s="11">
        <v>113350000</v>
      </c>
      <c r="E27" s="11">
        <f t="shared" ca="1" si="0"/>
        <v>0</v>
      </c>
      <c r="F27" s="11">
        <v>113350000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50</v>
      </c>
      <c r="C28" s="15">
        <v>113350000</v>
      </c>
      <c r="D28" s="15">
        <v>113350000</v>
      </c>
      <c r="E28" s="15">
        <f t="shared" ca="1" si="0"/>
        <v>0</v>
      </c>
      <c r="F28" s="15">
        <v>113350000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51</v>
      </c>
      <c r="C29" s="11">
        <v>136020000</v>
      </c>
      <c r="D29" s="11">
        <v>136020000</v>
      </c>
      <c r="E29" s="11">
        <f t="shared" ca="1" si="0"/>
        <v>0</v>
      </c>
      <c r="F29" s="11">
        <v>136020000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52</v>
      </c>
      <c r="C30" s="15">
        <v>136020000</v>
      </c>
      <c r="D30" s="15">
        <v>136020000</v>
      </c>
      <c r="E30" s="15">
        <f t="shared" ca="1" si="0"/>
        <v>0</v>
      </c>
      <c r="F30" s="15">
        <v>136020000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19</v>
      </c>
      <c r="C31" s="11">
        <v>110992000</v>
      </c>
      <c r="D31" s="11">
        <v>110992000</v>
      </c>
      <c r="E31" s="11">
        <f t="shared" ca="1" si="0"/>
        <v>0</v>
      </c>
      <c r="F31" s="11">
        <v>110992000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53</v>
      </c>
      <c r="C32" s="15">
        <v>110992000</v>
      </c>
      <c r="D32" s="15">
        <v>110992000</v>
      </c>
      <c r="E32" s="15">
        <f t="shared" ca="1" si="0"/>
        <v>0</v>
      </c>
      <c r="F32" s="15">
        <v>110992000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54</v>
      </c>
      <c r="C33" s="11">
        <v>136270000</v>
      </c>
      <c r="D33" s="11">
        <v>136270000</v>
      </c>
      <c r="E33" s="11">
        <f t="shared" ca="1" si="0"/>
        <v>0</v>
      </c>
      <c r="F33" s="11">
        <v>136270000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55</v>
      </c>
      <c r="C34" s="15">
        <v>136270000</v>
      </c>
      <c r="D34" s="15">
        <v>136270000</v>
      </c>
      <c r="E34" s="15">
        <f t="shared" ca="1" si="0"/>
        <v>0</v>
      </c>
      <c r="F34" s="15">
        <v>136270000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21</v>
      </c>
      <c r="C35" s="11">
        <v>163058000</v>
      </c>
      <c r="D35" s="11">
        <v>163058000</v>
      </c>
      <c r="E35" s="11">
        <f t="shared" ca="1" si="0"/>
        <v>0</v>
      </c>
      <c r="F35" s="11">
        <v>163058000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56</v>
      </c>
      <c r="C36" s="15">
        <v>163058000</v>
      </c>
      <c r="D36" s="15">
        <v>163058000</v>
      </c>
      <c r="E36" s="15">
        <f t="shared" ca="1" si="0"/>
        <v>0</v>
      </c>
      <c r="F36" s="15">
        <v>163058000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57</v>
      </c>
      <c r="C37" s="11">
        <v>152711000</v>
      </c>
      <c r="D37" s="11">
        <v>152711000</v>
      </c>
      <c r="E37" s="11">
        <f t="shared" ca="1" si="0"/>
        <v>0</v>
      </c>
      <c r="F37" s="11">
        <v>152711000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58</v>
      </c>
      <c r="C38" s="15">
        <v>152711000</v>
      </c>
      <c r="D38" s="15">
        <v>152711000</v>
      </c>
      <c r="E38" s="15">
        <f t="shared" ca="1" si="0"/>
        <v>0</v>
      </c>
      <c r="F38" s="15">
        <v>152711000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59</v>
      </c>
      <c r="C39" s="11">
        <v>138554000</v>
      </c>
      <c r="D39" s="11">
        <v>138554000</v>
      </c>
      <c r="E39" s="11">
        <f t="shared" ca="1" si="0"/>
        <v>0</v>
      </c>
      <c r="F39" s="11">
        <v>138554000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60</v>
      </c>
      <c r="C40" s="15">
        <v>138554000</v>
      </c>
      <c r="D40" s="15">
        <v>138554000</v>
      </c>
      <c r="E40" s="15">
        <f t="shared" ca="1" si="0"/>
        <v>0</v>
      </c>
      <c r="F40" s="15">
        <v>138554000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61</v>
      </c>
      <c r="C41" s="11">
        <v>116751000</v>
      </c>
      <c r="D41" s="11">
        <v>116751000</v>
      </c>
      <c r="E41" s="11">
        <f t="shared" ref="E41:E61" ca="1" si="2">INDIRECT("R[0]C[-1]", FALSE)-INDIRECT("R[0]C[-2]", FALSE)</f>
        <v>0</v>
      </c>
      <c r="F41" s="11">
        <v>116751000</v>
      </c>
      <c r="G41" s="12">
        <f t="shared" ref="G41:G61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62</v>
      </c>
      <c r="C42" s="15">
        <v>116751000</v>
      </c>
      <c r="D42" s="15">
        <v>116751000</v>
      </c>
      <c r="E42" s="15">
        <f t="shared" ca="1" si="2"/>
        <v>0</v>
      </c>
      <c r="F42" s="15">
        <v>116751000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23</v>
      </c>
      <c r="C43" s="11">
        <v>125124000</v>
      </c>
      <c r="D43" s="11">
        <v>125124000</v>
      </c>
      <c r="E43" s="11">
        <f t="shared" ca="1" si="2"/>
        <v>0</v>
      </c>
      <c r="F43" s="11">
        <v>125124000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63</v>
      </c>
      <c r="C44" s="15">
        <v>125124000</v>
      </c>
      <c r="D44" s="15">
        <v>125124000</v>
      </c>
      <c r="E44" s="15">
        <f t="shared" ca="1" si="2"/>
        <v>0</v>
      </c>
      <c r="F44" s="15">
        <v>125124000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64</v>
      </c>
      <c r="C45" s="11">
        <v>118624000</v>
      </c>
      <c r="D45" s="11">
        <v>118624000</v>
      </c>
      <c r="E45" s="11">
        <f t="shared" ca="1" si="2"/>
        <v>0</v>
      </c>
      <c r="F45" s="11">
        <v>118624000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65</v>
      </c>
      <c r="C46" s="15">
        <v>118624000</v>
      </c>
      <c r="D46" s="15">
        <v>118624000</v>
      </c>
      <c r="E46" s="15">
        <f t="shared" ca="1" si="2"/>
        <v>0</v>
      </c>
      <c r="F46" s="15">
        <v>118624000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25</v>
      </c>
      <c r="C47" s="11">
        <v>105535000</v>
      </c>
      <c r="D47" s="11">
        <v>105535000</v>
      </c>
      <c r="E47" s="11">
        <f t="shared" ca="1" si="2"/>
        <v>0</v>
      </c>
      <c r="F47" s="11">
        <v>105535000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66</v>
      </c>
      <c r="C48" s="15">
        <v>105535000</v>
      </c>
      <c r="D48" s="15">
        <v>105535000</v>
      </c>
      <c r="E48" s="15">
        <f t="shared" ca="1" si="2"/>
        <v>0</v>
      </c>
      <c r="F48" s="15">
        <v>105535000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67</v>
      </c>
      <c r="C49" s="11">
        <v>119671000</v>
      </c>
      <c r="D49" s="11">
        <v>119671000</v>
      </c>
      <c r="E49" s="11">
        <f t="shared" ca="1" si="2"/>
        <v>0</v>
      </c>
      <c r="F49" s="11">
        <v>119671000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68</v>
      </c>
      <c r="C50" s="15">
        <v>119671000</v>
      </c>
      <c r="D50" s="15">
        <v>119671000</v>
      </c>
      <c r="E50" s="15">
        <f t="shared" ca="1" si="2"/>
        <v>0</v>
      </c>
      <c r="F50" s="15">
        <v>119671000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69</v>
      </c>
      <c r="C51" s="11">
        <v>131908000</v>
      </c>
      <c r="D51" s="11">
        <v>131908000</v>
      </c>
      <c r="E51" s="11">
        <f t="shared" ca="1" si="2"/>
        <v>0</v>
      </c>
      <c r="F51" s="11">
        <v>131908000</v>
      </c>
      <c r="G51" s="12">
        <f t="shared" ca="1" si="3"/>
        <v>1</v>
      </c>
      <c r="H51" s="3"/>
    </row>
    <row r="52" spans="1:8" ht="60" outlineLevel="2" x14ac:dyDescent="0.25">
      <c r="A52" s="13"/>
      <c r="B52" s="14" t="s">
        <v>70</v>
      </c>
      <c r="C52" s="15">
        <v>131908000</v>
      </c>
      <c r="D52" s="15">
        <v>131908000</v>
      </c>
      <c r="E52" s="15">
        <f t="shared" ca="1" si="2"/>
        <v>0</v>
      </c>
      <c r="F52" s="15">
        <v>131908000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71</v>
      </c>
      <c r="C53" s="11">
        <v>105712000</v>
      </c>
      <c r="D53" s="11">
        <v>105712000</v>
      </c>
      <c r="E53" s="11">
        <f t="shared" ca="1" si="2"/>
        <v>0</v>
      </c>
      <c r="F53" s="11">
        <v>105712000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72</v>
      </c>
      <c r="C54" s="15">
        <v>105712000</v>
      </c>
      <c r="D54" s="15">
        <v>105712000</v>
      </c>
      <c r="E54" s="15">
        <f t="shared" ca="1" si="2"/>
        <v>0</v>
      </c>
      <c r="F54" s="15">
        <v>105712000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73</v>
      </c>
      <c r="C55" s="11">
        <v>312597000</v>
      </c>
      <c r="D55" s="11">
        <v>312597000</v>
      </c>
      <c r="E55" s="11">
        <f t="shared" ca="1" si="2"/>
        <v>0</v>
      </c>
      <c r="F55" s="11">
        <v>312597000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74</v>
      </c>
      <c r="C56" s="15">
        <v>312597000</v>
      </c>
      <c r="D56" s="15">
        <v>312597000</v>
      </c>
      <c r="E56" s="15">
        <f t="shared" ca="1" si="2"/>
        <v>0</v>
      </c>
      <c r="F56" s="15">
        <v>312597000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75</v>
      </c>
      <c r="C57" s="11">
        <v>219294000</v>
      </c>
      <c r="D57" s="11">
        <v>219294000</v>
      </c>
      <c r="E57" s="11">
        <f t="shared" ca="1" si="2"/>
        <v>0</v>
      </c>
      <c r="F57" s="11">
        <v>219294000</v>
      </c>
      <c r="G57" s="12">
        <f t="shared" ca="1" si="3"/>
        <v>1</v>
      </c>
      <c r="H57" s="3"/>
    </row>
    <row r="58" spans="1:8" ht="60" outlineLevel="2" x14ac:dyDescent="0.25">
      <c r="A58" s="13"/>
      <c r="B58" s="14" t="s">
        <v>76</v>
      </c>
      <c r="C58" s="15">
        <v>219294000</v>
      </c>
      <c r="D58" s="15">
        <v>219294000</v>
      </c>
      <c r="E58" s="15">
        <f t="shared" ca="1" si="2"/>
        <v>0</v>
      </c>
      <c r="F58" s="15">
        <v>219294000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29</v>
      </c>
      <c r="C59" s="11">
        <v>230293000</v>
      </c>
      <c r="D59" s="11">
        <v>230293000</v>
      </c>
      <c r="E59" s="11">
        <f t="shared" ca="1" si="2"/>
        <v>0</v>
      </c>
      <c r="F59" s="11">
        <v>230293000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77</v>
      </c>
      <c r="C60" s="15">
        <v>230293000</v>
      </c>
      <c r="D60" s="15">
        <v>230293000</v>
      </c>
      <c r="E60" s="15">
        <f t="shared" ca="1" si="2"/>
        <v>0</v>
      </c>
      <c r="F60" s="15">
        <v>230293000</v>
      </c>
      <c r="G60" s="16">
        <f t="shared" ca="1" si="3"/>
        <v>1</v>
      </c>
      <c r="H60" s="3"/>
    </row>
    <row r="61" spans="1:8" ht="15" customHeight="1" x14ac:dyDescent="0.25">
      <c r="A61" s="50" t="s">
        <v>31</v>
      </c>
      <c r="B61" s="51"/>
      <c r="C61" s="17">
        <v>3580000000</v>
      </c>
      <c r="D61" s="17">
        <v>3580000000</v>
      </c>
      <c r="E61" s="18">
        <f t="shared" ca="1" si="2"/>
        <v>0</v>
      </c>
      <c r="F61" s="18">
        <v>3580000000</v>
      </c>
      <c r="G61" s="19">
        <f t="shared" ca="1" si="3"/>
        <v>1</v>
      </c>
      <c r="H61" s="3"/>
    </row>
  </sheetData>
  <mergeCells count="10">
    <mergeCell ref="A61:B6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opLeftCell="A55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.42578125" style="1" customWidth="1"/>
    <col min="4" max="4" width="11.28515625" style="1" customWidth="1"/>
    <col min="5" max="6" width="12.2851562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5" t="s">
        <v>0</v>
      </c>
      <c r="B1" s="56"/>
      <c r="C1" s="56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7" t="s">
        <v>78</v>
      </c>
      <c r="B3" s="58"/>
      <c r="C3" s="58"/>
      <c r="D3" s="58"/>
      <c r="E3" s="58"/>
      <c r="F3" s="58"/>
      <c r="G3" s="58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9" t="s">
        <v>2</v>
      </c>
      <c r="B5" s="60"/>
      <c r="C5" s="60"/>
      <c r="D5" s="60"/>
      <c r="E5" s="60"/>
      <c r="F5" s="60"/>
      <c r="G5" s="60"/>
      <c r="H5" s="3"/>
    </row>
    <row r="6" spans="1:8" ht="16.350000000000001" customHeight="1" x14ac:dyDescent="0.25">
      <c r="A6" s="61" t="s">
        <v>3</v>
      </c>
      <c r="B6" s="63" t="s">
        <v>4</v>
      </c>
      <c r="C6" s="52" t="s">
        <v>89</v>
      </c>
      <c r="D6" s="54" t="s">
        <v>5</v>
      </c>
      <c r="E6" s="54"/>
      <c r="F6" s="65" t="s">
        <v>6</v>
      </c>
      <c r="G6" s="67" t="s">
        <v>7</v>
      </c>
      <c r="H6" s="3"/>
    </row>
    <row r="7" spans="1:8" ht="45" x14ac:dyDescent="0.25">
      <c r="A7" s="62"/>
      <c r="B7" s="64"/>
      <c r="C7" s="53"/>
      <c r="D7" s="33" t="s">
        <v>8</v>
      </c>
      <c r="E7" s="33" t="s">
        <v>9</v>
      </c>
      <c r="F7" s="66"/>
      <c r="G7" s="68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148610000</v>
      </c>
      <c r="D9" s="11">
        <v>0</v>
      </c>
      <c r="E9" s="11">
        <f t="shared" ref="E9:E40" ca="1" si="0">INDIRECT("R[0]C[-1]", FALSE)-INDIRECT("R[0]C[-2]", FALSE)</f>
        <v>-148610000</v>
      </c>
      <c r="F9" s="11">
        <v>0</v>
      </c>
      <c r="G9" s="12">
        <f t="shared" ref="G9:G40" ca="1" si="1">IF(INDIRECT("R[0]C[-3]", FALSE)=0,0,ROUND(INDIRECT("R[0]C[-1]", FALSE)/INDIRECT("R[0]C[-3]", FALSE),4))</f>
        <v>0</v>
      </c>
      <c r="H9" s="3"/>
    </row>
    <row r="10" spans="1:8" ht="45" outlineLevel="2" x14ac:dyDescent="0.25">
      <c r="A10" s="13"/>
      <c r="B10" s="14" t="s">
        <v>33</v>
      </c>
      <c r="C10" s="15">
        <v>148610000</v>
      </c>
      <c r="D10" s="15">
        <v>0</v>
      </c>
      <c r="E10" s="15">
        <f t="shared" ca="1" si="0"/>
        <v>-148610000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34</v>
      </c>
      <c r="C11" s="11">
        <v>42057000</v>
      </c>
      <c r="D11" s="11">
        <v>46107000</v>
      </c>
      <c r="E11" s="11">
        <f t="shared" ca="1" si="0"/>
        <v>4050000</v>
      </c>
      <c r="F11" s="11">
        <v>46107000</v>
      </c>
      <c r="G11" s="12">
        <f t="shared" ca="1" si="1"/>
        <v>1</v>
      </c>
      <c r="H11" s="3"/>
    </row>
    <row r="12" spans="1:8" ht="45" outlineLevel="2" x14ac:dyDescent="0.25">
      <c r="A12" s="13"/>
      <c r="B12" s="14" t="s">
        <v>35</v>
      </c>
      <c r="C12" s="15">
        <v>42057000</v>
      </c>
      <c r="D12" s="15">
        <v>46107000</v>
      </c>
      <c r="E12" s="15">
        <f t="shared" ca="1" si="0"/>
        <v>4050000</v>
      </c>
      <c r="F12" s="15">
        <v>46107000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36</v>
      </c>
      <c r="C13" s="11">
        <v>19082000</v>
      </c>
      <c r="D13" s="11">
        <v>22390000</v>
      </c>
      <c r="E13" s="11">
        <f t="shared" ca="1" si="0"/>
        <v>3308000</v>
      </c>
      <c r="F13" s="11">
        <v>22390000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37</v>
      </c>
      <c r="C14" s="15">
        <v>19082000</v>
      </c>
      <c r="D14" s="15">
        <v>22390000</v>
      </c>
      <c r="E14" s="15">
        <f t="shared" ca="1" si="0"/>
        <v>3308000</v>
      </c>
      <c r="F14" s="15">
        <v>22390000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38</v>
      </c>
      <c r="C15" s="11">
        <v>69249000</v>
      </c>
      <c r="D15" s="11">
        <v>77591000</v>
      </c>
      <c r="E15" s="11">
        <f t="shared" ca="1" si="0"/>
        <v>8342000</v>
      </c>
      <c r="F15" s="11">
        <v>77591000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39</v>
      </c>
      <c r="C16" s="15">
        <v>69249000</v>
      </c>
      <c r="D16" s="15">
        <v>77591000</v>
      </c>
      <c r="E16" s="15">
        <f t="shared" ca="1" si="0"/>
        <v>8342000</v>
      </c>
      <c r="F16" s="15">
        <v>77591000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17</v>
      </c>
      <c r="C17" s="11">
        <v>173970000</v>
      </c>
      <c r="D17" s="11">
        <v>182488000</v>
      </c>
      <c r="E17" s="11">
        <f t="shared" ca="1" si="0"/>
        <v>8518000</v>
      </c>
      <c r="F17" s="11">
        <v>182488000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40</v>
      </c>
      <c r="C18" s="15">
        <v>173970000</v>
      </c>
      <c r="D18" s="15">
        <v>182488000</v>
      </c>
      <c r="E18" s="15">
        <f t="shared" ca="1" si="0"/>
        <v>8518000</v>
      </c>
      <c r="F18" s="15">
        <v>182488000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41</v>
      </c>
      <c r="C19" s="11">
        <v>37466000</v>
      </c>
      <c r="D19" s="11">
        <v>44131000</v>
      </c>
      <c r="E19" s="11">
        <f t="shared" ca="1" si="0"/>
        <v>6665000</v>
      </c>
      <c r="F19" s="11">
        <v>44131000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42</v>
      </c>
      <c r="C20" s="15">
        <v>37466000</v>
      </c>
      <c r="D20" s="15">
        <v>44131000</v>
      </c>
      <c r="E20" s="15">
        <f t="shared" ca="1" si="0"/>
        <v>6665000</v>
      </c>
      <c r="F20" s="15">
        <v>44131000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43</v>
      </c>
      <c r="C21" s="11">
        <v>8512000</v>
      </c>
      <c r="D21" s="11">
        <v>15192000</v>
      </c>
      <c r="E21" s="11">
        <f t="shared" ca="1" si="0"/>
        <v>6680000</v>
      </c>
      <c r="F21" s="11">
        <v>15192000</v>
      </c>
      <c r="G21" s="12">
        <f t="shared" ca="1" si="1"/>
        <v>1</v>
      </c>
      <c r="H21" s="3"/>
    </row>
    <row r="22" spans="1:8" ht="60" outlineLevel="2" x14ac:dyDescent="0.25">
      <c r="A22" s="13"/>
      <c r="B22" s="14" t="s">
        <v>44</v>
      </c>
      <c r="C22" s="15">
        <v>8512000</v>
      </c>
      <c r="D22" s="15">
        <v>15192000</v>
      </c>
      <c r="E22" s="15">
        <f t="shared" ca="1" si="0"/>
        <v>6680000</v>
      </c>
      <c r="F22" s="15">
        <v>15192000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45</v>
      </c>
      <c r="C23" s="11">
        <v>18354000</v>
      </c>
      <c r="D23" s="11">
        <v>20150000</v>
      </c>
      <c r="E23" s="11">
        <f t="shared" ca="1" si="0"/>
        <v>1796000</v>
      </c>
      <c r="F23" s="11">
        <v>20150000</v>
      </c>
      <c r="G23" s="12">
        <f t="shared" ca="1" si="1"/>
        <v>1</v>
      </c>
      <c r="H23" s="3"/>
    </row>
    <row r="24" spans="1:8" ht="60" outlineLevel="2" x14ac:dyDescent="0.25">
      <c r="A24" s="13"/>
      <c r="B24" s="14" t="s">
        <v>46</v>
      </c>
      <c r="C24" s="15">
        <v>18354000</v>
      </c>
      <c r="D24" s="15">
        <v>20150000</v>
      </c>
      <c r="E24" s="15">
        <f t="shared" ca="1" si="0"/>
        <v>1796000</v>
      </c>
      <c r="F24" s="15">
        <v>20150000</v>
      </c>
      <c r="G24" s="16">
        <f t="shared" ca="1" si="1"/>
        <v>1</v>
      </c>
      <c r="H24" s="3"/>
    </row>
    <row r="25" spans="1:8" outlineLevel="1" x14ac:dyDescent="0.25">
      <c r="A2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10" t="s">
        <v>47</v>
      </c>
      <c r="C25" s="11">
        <v>14473000</v>
      </c>
      <c r="D25" s="11">
        <v>15635000</v>
      </c>
      <c r="E25" s="11">
        <f t="shared" ca="1" si="0"/>
        <v>1162000</v>
      </c>
      <c r="F25" s="11">
        <v>15635000</v>
      </c>
      <c r="G25" s="12">
        <f t="shared" ca="1" si="1"/>
        <v>1</v>
      </c>
      <c r="H25" s="3"/>
    </row>
    <row r="26" spans="1:8" ht="60" outlineLevel="2" x14ac:dyDescent="0.25">
      <c r="A26" s="13"/>
      <c r="B26" s="14" t="s">
        <v>48</v>
      </c>
      <c r="C26" s="15">
        <v>14473000</v>
      </c>
      <c r="D26" s="15">
        <v>15635000</v>
      </c>
      <c r="E26" s="15">
        <f t="shared" ca="1" si="0"/>
        <v>1162000</v>
      </c>
      <c r="F26" s="15">
        <v>15635000</v>
      </c>
      <c r="G26" s="16">
        <f t="shared" ca="1" si="1"/>
        <v>1</v>
      </c>
      <c r="H26" s="3"/>
    </row>
    <row r="27" spans="1:8" outlineLevel="1" x14ac:dyDescent="0.25">
      <c r="A2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7" s="10" t="s">
        <v>49</v>
      </c>
      <c r="C27" s="11">
        <v>37982000</v>
      </c>
      <c r="D27" s="11">
        <v>42024000</v>
      </c>
      <c r="E27" s="11">
        <f t="shared" ca="1" si="0"/>
        <v>4042000</v>
      </c>
      <c r="F27" s="11">
        <v>42024000</v>
      </c>
      <c r="G27" s="12">
        <f t="shared" ca="1" si="1"/>
        <v>1</v>
      </c>
      <c r="H27" s="3"/>
    </row>
    <row r="28" spans="1:8" ht="60" outlineLevel="2" x14ac:dyDescent="0.25">
      <c r="A28" s="13"/>
      <c r="B28" s="14" t="s">
        <v>50</v>
      </c>
      <c r="C28" s="15">
        <v>37982000</v>
      </c>
      <c r="D28" s="15">
        <v>42024000</v>
      </c>
      <c r="E28" s="15">
        <f t="shared" ca="1" si="0"/>
        <v>4042000</v>
      </c>
      <c r="F28" s="15">
        <v>42024000</v>
      </c>
      <c r="G28" s="16">
        <f t="shared" ca="1" si="1"/>
        <v>1</v>
      </c>
      <c r="H28" s="3"/>
    </row>
    <row r="29" spans="1:8" outlineLevel="1" x14ac:dyDescent="0.25">
      <c r="A2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9" s="10" t="s">
        <v>51</v>
      </c>
      <c r="C29" s="11">
        <v>46360000</v>
      </c>
      <c r="D29" s="11">
        <v>49990000</v>
      </c>
      <c r="E29" s="11">
        <f t="shared" ca="1" si="0"/>
        <v>3630000</v>
      </c>
      <c r="F29" s="11">
        <v>49990000</v>
      </c>
      <c r="G29" s="12">
        <f t="shared" ca="1" si="1"/>
        <v>1</v>
      </c>
      <c r="H29" s="3"/>
    </row>
    <row r="30" spans="1:8" ht="60" outlineLevel="2" x14ac:dyDescent="0.25">
      <c r="A30" s="13"/>
      <c r="B30" s="14" t="s">
        <v>52</v>
      </c>
      <c r="C30" s="15">
        <v>46360000</v>
      </c>
      <c r="D30" s="15">
        <v>49990000</v>
      </c>
      <c r="E30" s="15">
        <f t="shared" ca="1" si="0"/>
        <v>3630000</v>
      </c>
      <c r="F30" s="15">
        <v>49990000</v>
      </c>
      <c r="G30" s="16">
        <f t="shared" ca="1" si="1"/>
        <v>1</v>
      </c>
      <c r="H30" s="3"/>
    </row>
    <row r="31" spans="1:8" outlineLevel="1" x14ac:dyDescent="0.25">
      <c r="A3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1" s="10" t="s">
        <v>19</v>
      </c>
      <c r="C31" s="11">
        <v>76857000</v>
      </c>
      <c r="D31" s="11">
        <v>82635000</v>
      </c>
      <c r="E31" s="11">
        <f t="shared" ca="1" si="0"/>
        <v>5778000</v>
      </c>
      <c r="F31" s="11">
        <v>82635000</v>
      </c>
      <c r="G31" s="12">
        <f t="shared" ca="1" si="1"/>
        <v>1</v>
      </c>
      <c r="H31" s="3"/>
    </row>
    <row r="32" spans="1:8" ht="60" outlineLevel="2" x14ac:dyDescent="0.25">
      <c r="A32" s="13"/>
      <c r="B32" s="14" t="s">
        <v>53</v>
      </c>
      <c r="C32" s="15">
        <v>76857000</v>
      </c>
      <c r="D32" s="15">
        <v>82635000</v>
      </c>
      <c r="E32" s="15">
        <f t="shared" ca="1" si="0"/>
        <v>5778000</v>
      </c>
      <c r="F32" s="15">
        <v>82635000</v>
      </c>
      <c r="G32" s="16">
        <f t="shared" ca="1" si="1"/>
        <v>1</v>
      </c>
      <c r="H32" s="3"/>
    </row>
    <row r="33" spans="1:8" outlineLevel="1" x14ac:dyDescent="0.25">
      <c r="A3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3" s="10" t="s">
        <v>54</v>
      </c>
      <c r="C33" s="11">
        <v>71458000</v>
      </c>
      <c r="D33" s="11">
        <v>78046000</v>
      </c>
      <c r="E33" s="11">
        <f t="shared" ca="1" si="0"/>
        <v>6588000</v>
      </c>
      <c r="F33" s="11">
        <v>78046000</v>
      </c>
      <c r="G33" s="12">
        <f t="shared" ca="1" si="1"/>
        <v>1</v>
      </c>
      <c r="H33" s="3"/>
    </row>
    <row r="34" spans="1:8" ht="60" outlineLevel="2" x14ac:dyDescent="0.25">
      <c r="A34" s="13"/>
      <c r="B34" s="14" t="s">
        <v>55</v>
      </c>
      <c r="C34" s="15">
        <v>71458000</v>
      </c>
      <c r="D34" s="15">
        <v>78046000</v>
      </c>
      <c r="E34" s="15">
        <f t="shared" ca="1" si="0"/>
        <v>6588000</v>
      </c>
      <c r="F34" s="15">
        <v>78046000</v>
      </c>
      <c r="G34" s="16">
        <f t="shared" ca="1" si="1"/>
        <v>1</v>
      </c>
      <c r="H34" s="3"/>
    </row>
    <row r="35" spans="1:8" outlineLevel="1" x14ac:dyDescent="0.25">
      <c r="A3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5" s="10" t="s">
        <v>21</v>
      </c>
      <c r="C35" s="11">
        <v>48379000</v>
      </c>
      <c r="D35" s="11">
        <v>86005000</v>
      </c>
      <c r="E35" s="11">
        <f t="shared" ca="1" si="0"/>
        <v>37626000</v>
      </c>
      <c r="F35" s="11">
        <v>86005000</v>
      </c>
      <c r="G35" s="12">
        <f t="shared" ca="1" si="1"/>
        <v>1</v>
      </c>
      <c r="H35" s="3"/>
    </row>
    <row r="36" spans="1:8" ht="60" outlineLevel="2" x14ac:dyDescent="0.25">
      <c r="A36" s="13"/>
      <c r="B36" s="14" t="s">
        <v>56</v>
      </c>
      <c r="C36" s="15">
        <v>48379000</v>
      </c>
      <c r="D36" s="15">
        <v>86005000</v>
      </c>
      <c r="E36" s="15">
        <f t="shared" ca="1" si="0"/>
        <v>37626000</v>
      </c>
      <c r="F36" s="15">
        <v>86005000</v>
      </c>
      <c r="G36" s="16">
        <f t="shared" ca="1" si="1"/>
        <v>1</v>
      </c>
      <c r="H36" s="3"/>
    </row>
    <row r="37" spans="1:8" outlineLevel="1" x14ac:dyDescent="0.25">
      <c r="A3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7" s="10" t="s">
        <v>57</v>
      </c>
      <c r="C37" s="11">
        <v>0</v>
      </c>
      <c r="D37" s="11">
        <v>9597000</v>
      </c>
      <c r="E37" s="11">
        <f t="shared" ca="1" si="0"/>
        <v>9597000</v>
      </c>
      <c r="F37" s="11">
        <v>9597000</v>
      </c>
      <c r="G37" s="12">
        <f t="shared" ca="1" si="1"/>
        <v>1</v>
      </c>
      <c r="H37" s="3"/>
    </row>
    <row r="38" spans="1:8" ht="60" outlineLevel="2" x14ac:dyDescent="0.25">
      <c r="A38" s="13"/>
      <c r="B38" s="14" t="s">
        <v>58</v>
      </c>
      <c r="C38" s="15">
        <v>0</v>
      </c>
      <c r="D38" s="15">
        <v>9597000</v>
      </c>
      <c r="E38" s="15">
        <f t="shared" ca="1" si="0"/>
        <v>9597000</v>
      </c>
      <c r="F38" s="15">
        <v>9597000</v>
      </c>
      <c r="G38" s="16">
        <f t="shared" ca="1" si="1"/>
        <v>1</v>
      </c>
      <c r="H38" s="3"/>
    </row>
    <row r="39" spans="1:8" outlineLevel="1" x14ac:dyDescent="0.25">
      <c r="A3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9" s="10" t="s">
        <v>59</v>
      </c>
      <c r="C39" s="11">
        <v>48397000</v>
      </c>
      <c r="D39" s="11">
        <v>53773000</v>
      </c>
      <c r="E39" s="11">
        <f t="shared" ca="1" si="0"/>
        <v>5376000</v>
      </c>
      <c r="F39" s="11">
        <v>53773000</v>
      </c>
      <c r="G39" s="12">
        <f t="shared" ca="1" si="1"/>
        <v>1</v>
      </c>
      <c r="H39" s="3"/>
    </row>
    <row r="40" spans="1:8" ht="60" outlineLevel="2" x14ac:dyDescent="0.25">
      <c r="A40" s="13"/>
      <c r="B40" s="14" t="s">
        <v>60</v>
      </c>
      <c r="C40" s="15">
        <v>48397000</v>
      </c>
      <c r="D40" s="15">
        <v>53773000</v>
      </c>
      <c r="E40" s="15">
        <f t="shared" ca="1" si="0"/>
        <v>5376000</v>
      </c>
      <c r="F40" s="15">
        <v>53773000</v>
      </c>
      <c r="G40" s="16">
        <f t="shared" ca="1" si="1"/>
        <v>1</v>
      </c>
      <c r="H40" s="3"/>
    </row>
    <row r="41" spans="1:8" outlineLevel="1" x14ac:dyDescent="0.25">
      <c r="A4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1" s="10" t="s">
        <v>61</v>
      </c>
      <c r="C41" s="11">
        <v>33348000</v>
      </c>
      <c r="D41" s="11">
        <v>35647000</v>
      </c>
      <c r="E41" s="11">
        <f t="shared" ref="E41:E65" ca="1" si="2">INDIRECT("R[0]C[-1]", FALSE)-INDIRECT("R[0]C[-2]", FALSE)</f>
        <v>2299000</v>
      </c>
      <c r="F41" s="11">
        <v>35647000</v>
      </c>
      <c r="G41" s="12">
        <f t="shared" ref="G41:G65" ca="1" si="3">IF(INDIRECT("R[0]C[-3]", FALSE)=0,0,ROUND(INDIRECT("R[0]C[-1]", FALSE)/INDIRECT("R[0]C[-3]", FALSE),4))</f>
        <v>1</v>
      </c>
      <c r="H41" s="3"/>
    </row>
    <row r="42" spans="1:8" ht="60" outlineLevel="2" x14ac:dyDescent="0.25">
      <c r="A42" s="13"/>
      <c r="B42" s="14" t="s">
        <v>62</v>
      </c>
      <c r="C42" s="15">
        <v>33348000</v>
      </c>
      <c r="D42" s="15">
        <v>35647000</v>
      </c>
      <c r="E42" s="15">
        <f t="shared" ca="1" si="2"/>
        <v>2299000</v>
      </c>
      <c r="F42" s="15">
        <v>35647000</v>
      </c>
      <c r="G42" s="16">
        <f t="shared" ca="1" si="3"/>
        <v>1</v>
      </c>
      <c r="H42" s="3"/>
    </row>
    <row r="43" spans="1:8" outlineLevel="1" x14ac:dyDescent="0.25">
      <c r="A4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3" s="10" t="s">
        <v>23</v>
      </c>
      <c r="C43" s="11">
        <v>52429000</v>
      </c>
      <c r="D43" s="11">
        <v>59280000</v>
      </c>
      <c r="E43" s="11">
        <f t="shared" ca="1" si="2"/>
        <v>6851000</v>
      </c>
      <c r="F43" s="11">
        <v>59280000</v>
      </c>
      <c r="G43" s="12">
        <f t="shared" ca="1" si="3"/>
        <v>1</v>
      </c>
      <c r="H43" s="3"/>
    </row>
    <row r="44" spans="1:8" ht="60" outlineLevel="2" x14ac:dyDescent="0.25">
      <c r="A44" s="13"/>
      <c r="B44" s="14" t="s">
        <v>63</v>
      </c>
      <c r="C44" s="15">
        <v>52429000</v>
      </c>
      <c r="D44" s="15">
        <v>59280000</v>
      </c>
      <c r="E44" s="15">
        <f t="shared" ca="1" si="2"/>
        <v>6851000</v>
      </c>
      <c r="F44" s="15">
        <v>59280000</v>
      </c>
      <c r="G44" s="16">
        <f t="shared" ca="1" si="3"/>
        <v>1</v>
      </c>
      <c r="H44" s="3"/>
    </row>
    <row r="45" spans="1:8" outlineLevel="1" x14ac:dyDescent="0.25">
      <c r="A4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5" s="10" t="s">
        <v>64</v>
      </c>
      <c r="C45" s="11">
        <v>62331000</v>
      </c>
      <c r="D45" s="11">
        <v>66962000</v>
      </c>
      <c r="E45" s="11">
        <f t="shared" ca="1" si="2"/>
        <v>4631000</v>
      </c>
      <c r="F45" s="11">
        <v>66962000</v>
      </c>
      <c r="G45" s="12">
        <f t="shared" ca="1" si="3"/>
        <v>1</v>
      </c>
      <c r="H45" s="3"/>
    </row>
    <row r="46" spans="1:8" ht="60" outlineLevel="2" x14ac:dyDescent="0.25">
      <c r="A46" s="13"/>
      <c r="B46" s="14" t="s">
        <v>65</v>
      </c>
      <c r="C46" s="15">
        <v>62331000</v>
      </c>
      <c r="D46" s="15">
        <v>66962000</v>
      </c>
      <c r="E46" s="15">
        <f t="shared" ca="1" si="2"/>
        <v>4631000</v>
      </c>
      <c r="F46" s="15">
        <v>66962000</v>
      </c>
      <c r="G46" s="16">
        <f t="shared" ca="1" si="3"/>
        <v>1</v>
      </c>
      <c r="H46" s="3"/>
    </row>
    <row r="47" spans="1:8" outlineLevel="1" x14ac:dyDescent="0.25">
      <c r="A4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7" s="10" t="s">
        <v>25</v>
      </c>
      <c r="C47" s="11">
        <v>72249000</v>
      </c>
      <c r="D47" s="11">
        <v>77541000</v>
      </c>
      <c r="E47" s="11">
        <f t="shared" ca="1" si="2"/>
        <v>5292000</v>
      </c>
      <c r="F47" s="11">
        <v>77541000</v>
      </c>
      <c r="G47" s="12">
        <f t="shared" ca="1" si="3"/>
        <v>1</v>
      </c>
      <c r="H47" s="3"/>
    </row>
    <row r="48" spans="1:8" ht="60" outlineLevel="2" x14ac:dyDescent="0.25">
      <c r="A48" s="13"/>
      <c r="B48" s="14" t="s">
        <v>66</v>
      </c>
      <c r="C48" s="15">
        <v>72249000</v>
      </c>
      <c r="D48" s="15">
        <v>77541000</v>
      </c>
      <c r="E48" s="15">
        <f t="shared" ca="1" si="2"/>
        <v>5292000</v>
      </c>
      <c r="F48" s="15">
        <v>77541000</v>
      </c>
      <c r="G48" s="16">
        <f t="shared" ca="1" si="3"/>
        <v>1</v>
      </c>
      <c r="H48" s="3"/>
    </row>
    <row r="49" spans="1:8" outlineLevel="1" x14ac:dyDescent="0.25">
      <c r="A4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9" s="10" t="s">
        <v>67</v>
      </c>
      <c r="C49" s="11">
        <v>69125000</v>
      </c>
      <c r="D49" s="11">
        <v>74606000</v>
      </c>
      <c r="E49" s="11">
        <f t="shared" ca="1" si="2"/>
        <v>5481000</v>
      </c>
      <c r="F49" s="11">
        <v>74606000</v>
      </c>
      <c r="G49" s="12">
        <f t="shared" ca="1" si="3"/>
        <v>1</v>
      </c>
      <c r="H49" s="3"/>
    </row>
    <row r="50" spans="1:8" ht="60" outlineLevel="2" x14ac:dyDescent="0.25">
      <c r="A50" s="13"/>
      <c r="B50" s="14" t="s">
        <v>68</v>
      </c>
      <c r="C50" s="15">
        <v>69125000</v>
      </c>
      <c r="D50" s="15">
        <v>74606000</v>
      </c>
      <c r="E50" s="15">
        <f t="shared" ca="1" si="2"/>
        <v>5481000</v>
      </c>
      <c r="F50" s="15">
        <v>74606000</v>
      </c>
      <c r="G50" s="16">
        <f t="shared" ca="1" si="3"/>
        <v>1</v>
      </c>
      <c r="H50" s="3"/>
    </row>
    <row r="51" spans="1:8" outlineLevel="1" x14ac:dyDescent="0.25">
      <c r="A5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1" s="10" t="s">
        <v>79</v>
      </c>
      <c r="C51" s="11">
        <v>0</v>
      </c>
      <c r="D51" s="11">
        <v>655113000</v>
      </c>
      <c r="E51" s="11">
        <f t="shared" ca="1" si="2"/>
        <v>655113000</v>
      </c>
      <c r="F51" s="11">
        <v>655113000</v>
      </c>
      <c r="G51" s="12">
        <f t="shared" ca="1" si="3"/>
        <v>1</v>
      </c>
      <c r="H51" s="3"/>
    </row>
    <row r="52" spans="1:8" ht="45" outlineLevel="2" x14ac:dyDescent="0.25">
      <c r="A52" s="13"/>
      <c r="B52" s="14" t="s">
        <v>80</v>
      </c>
      <c r="C52" s="15">
        <v>0</v>
      </c>
      <c r="D52" s="15">
        <v>655113000</v>
      </c>
      <c r="E52" s="15">
        <f t="shared" ca="1" si="2"/>
        <v>655113000</v>
      </c>
      <c r="F52" s="15">
        <v>655113000</v>
      </c>
      <c r="G52" s="16">
        <f t="shared" ca="1" si="3"/>
        <v>1</v>
      </c>
      <c r="H52" s="3"/>
    </row>
    <row r="53" spans="1:8" outlineLevel="1" x14ac:dyDescent="0.25">
      <c r="A5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3" s="10" t="s">
        <v>69</v>
      </c>
      <c r="C53" s="11">
        <v>40139000</v>
      </c>
      <c r="D53" s="11">
        <v>54197000</v>
      </c>
      <c r="E53" s="11">
        <f t="shared" ca="1" si="2"/>
        <v>14058000</v>
      </c>
      <c r="F53" s="11">
        <v>54197000</v>
      </c>
      <c r="G53" s="12">
        <f t="shared" ca="1" si="3"/>
        <v>1</v>
      </c>
      <c r="H53" s="3"/>
    </row>
    <row r="54" spans="1:8" ht="60" outlineLevel="2" x14ac:dyDescent="0.25">
      <c r="A54" s="13"/>
      <c r="B54" s="14" t="s">
        <v>70</v>
      </c>
      <c r="C54" s="15">
        <v>40139000</v>
      </c>
      <c r="D54" s="15">
        <v>54197000</v>
      </c>
      <c r="E54" s="15">
        <f t="shared" ca="1" si="2"/>
        <v>14058000</v>
      </c>
      <c r="F54" s="15">
        <v>54197000</v>
      </c>
      <c r="G54" s="16">
        <f t="shared" ca="1" si="3"/>
        <v>1</v>
      </c>
      <c r="H54" s="3"/>
    </row>
    <row r="55" spans="1:8" outlineLevel="1" x14ac:dyDescent="0.25">
      <c r="A5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5" s="10" t="s">
        <v>71</v>
      </c>
      <c r="C55" s="11">
        <v>23696000</v>
      </c>
      <c r="D55" s="11">
        <v>32320000</v>
      </c>
      <c r="E55" s="11">
        <f t="shared" ca="1" si="2"/>
        <v>8624000</v>
      </c>
      <c r="F55" s="11">
        <v>32320000</v>
      </c>
      <c r="G55" s="12">
        <f t="shared" ca="1" si="3"/>
        <v>1</v>
      </c>
      <c r="H55" s="3"/>
    </row>
    <row r="56" spans="1:8" ht="60" outlineLevel="2" x14ac:dyDescent="0.25">
      <c r="A56" s="13"/>
      <c r="B56" s="14" t="s">
        <v>72</v>
      </c>
      <c r="C56" s="15">
        <v>23696000</v>
      </c>
      <c r="D56" s="15">
        <v>32320000</v>
      </c>
      <c r="E56" s="15">
        <f t="shared" ca="1" si="2"/>
        <v>8624000</v>
      </c>
      <c r="F56" s="15">
        <v>32320000</v>
      </c>
      <c r="G56" s="16">
        <f t="shared" ca="1" si="3"/>
        <v>1</v>
      </c>
      <c r="H56" s="3"/>
    </row>
    <row r="57" spans="1:8" outlineLevel="1" x14ac:dyDescent="0.25">
      <c r="A5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7" s="10" t="s">
        <v>27</v>
      </c>
      <c r="C57" s="11">
        <v>61226000</v>
      </c>
      <c r="D57" s="11">
        <v>69761000</v>
      </c>
      <c r="E57" s="11">
        <f t="shared" ca="1" si="2"/>
        <v>8535000</v>
      </c>
      <c r="F57" s="11">
        <v>69761000</v>
      </c>
      <c r="G57" s="12">
        <f t="shared" ca="1" si="3"/>
        <v>1</v>
      </c>
      <c r="H57" s="3"/>
    </row>
    <row r="58" spans="1:8" ht="45" outlineLevel="2" x14ac:dyDescent="0.25">
      <c r="A58" s="13"/>
      <c r="B58" s="14" t="s">
        <v>28</v>
      </c>
      <c r="C58" s="15">
        <v>61226000</v>
      </c>
      <c r="D58" s="15">
        <v>69761000</v>
      </c>
      <c r="E58" s="15">
        <f t="shared" ca="1" si="2"/>
        <v>8535000</v>
      </c>
      <c r="F58" s="15">
        <v>69761000</v>
      </c>
      <c r="G58" s="16">
        <f t="shared" ca="1" si="3"/>
        <v>1</v>
      </c>
      <c r="H58" s="3"/>
    </row>
    <row r="59" spans="1:8" outlineLevel="1" x14ac:dyDescent="0.25">
      <c r="A5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9" s="10" t="s">
        <v>73</v>
      </c>
      <c r="C59" s="11">
        <v>157013000</v>
      </c>
      <c r="D59" s="11">
        <v>175780000</v>
      </c>
      <c r="E59" s="11">
        <f t="shared" ca="1" si="2"/>
        <v>18767000</v>
      </c>
      <c r="F59" s="11">
        <v>175780000</v>
      </c>
      <c r="G59" s="12">
        <f t="shared" ca="1" si="3"/>
        <v>1</v>
      </c>
      <c r="H59" s="3"/>
    </row>
    <row r="60" spans="1:8" ht="60" outlineLevel="2" x14ac:dyDescent="0.25">
      <c r="A60" s="13"/>
      <c r="B60" s="14" t="s">
        <v>74</v>
      </c>
      <c r="C60" s="15">
        <v>157013000</v>
      </c>
      <c r="D60" s="15">
        <v>175780000</v>
      </c>
      <c r="E60" s="15">
        <f t="shared" ca="1" si="2"/>
        <v>18767000</v>
      </c>
      <c r="F60" s="15">
        <v>175780000</v>
      </c>
      <c r="G60" s="16">
        <f t="shared" ca="1" si="3"/>
        <v>1</v>
      </c>
      <c r="H60" s="3"/>
    </row>
    <row r="61" spans="1:8" outlineLevel="1" x14ac:dyDescent="0.25">
      <c r="A6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1" s="10" t="s">
        <v>75</v>
      </c>
      <c r="C61" s="11">
        <v>116825000</v>
      </c>
      <c r="D61" s="11">
        <v>130080000</v>
      </c>
      <c r="E61" s="11">
        <f t="shared" ca="1" si="2"/>
        <v>13255000</v>
      </c>
      <c r="F61" s="11">
        <v>130080000</v>
      </c>
      <c r="G61" s="12">
        <f t="shared" ca="1" si="3"/>
        <v>1</v>
      </c>
      <c r="H61" s="3"/>
    </row>
    <row r="62" spans="1:8" ht="60" outlineLevel="2" x14ac:dyDescent="0.25">
      <c r="A62" s="13"/>
      <c r="B62" s="14" t="s">
        <v>76</v>
      </c>
      <c r="C62" s="15">
        <v>116825000</v>
      </c>
      <c r="D62" s="15">
        <v>130080000</v>
      </c>
      <c r="E62" s="15">
        <f t="shared" ca="1" si="2"/>
        <v>13255000</v>
      </c>
      <c r="F62" s="15">
        <v>130080000</v>
      </c>
      <c r="G62" s="16">
        <f t="shared" ca="1" si="3"/>
        <v>1</v>
      </c>
      <c r="H62" s="3"/>
    </row>
    <row r="63" spans="1:8" outlineLevel="1" x14ac:dyDescent="0.25">
      <c r="A6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3" s="10" t="s">
        <v>29</v>
      </c>
      <c r="C63" s="11">
        <v>139023000</v>
      </c>
      <c r="D63" s="11">
        <v>150047000</v>
      </c>
      <c r="E63" s="11">
        <f t="shared" ca="1" si="2"/>
        <v>11024000</v>
      </c>
      <c r="F63" s="11">
        <v>150047000</v>
      </c>
      <c r="G63" s="12">
        <f t="shared" ca="1" si="3"/>
        <v>1</v>
      </c>
      <c r="H63" s="3"/>
    </row>
    <row r="64" spans="1:8" ht="60" outlineLevel="2" x14ac:dyDescent="0.25">
      <c r="A64" s="13"/>
      <c r="B64" s="14" t="s">
        <v>77</v>
      </c>
      <c r="C64" s="15">
        <v>139023000</v>
      </c>
      <c r="D64" s="15">
        <v>150047000</v>
      </c>
      <c r="E64" s="15">
        <f t="shared" ca="1" si="2"/>
        <v>11024000</v>
      </c>
      <c r="F64" s="15">
        <v>150047000</v>
      </c>
      <c r="G64" s="16">
        <f t="shared" ca="1" si="3"/>
        <v>1</v>
      </c>
      <c r="H64" s="3"/>
    </row>
    <row r="65" spans="1:8" ht="15" customHeight="1" x14ac:dyDescent="0.25">
      <c r="A65" s="50" t="s">
        <v>31</v>
      </c>
      <c r="B65" s="51"/>
      <c r="C65" s="17">
        <v>1688610000</v>
      </c>
      <c r="D65" s="17">
        <v>2407088000</v>
      </c>
      <c r="E65" s="18">
        <f t="shared" ca="1" si="2"/>
        <v>718478000</v>
      </c>
      <c r="F65" s="18">
        <v>2407088000</v>
      </c>
      <c r="G65" s="19">
        <f t="shared" ca="1" si="3"/>
        <v>1</v>
      </c>
      <c r="H65" s="3"/>
    </row>
  </sheetData>
  <mergeCells count="10">
    <mergeCell ref="A65:B6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opLeftCell="A16" zoomScaleNormal="100" zoomScaleSheetLayoutView="100" workbookViewId="0">
      <selection activeCell="C6" sqref="C6:G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7.28515625" style="1" customWidth="1"/>
    <col min="4" max="5" width="11.28515625" style="1" customWidth="1"/>
    <col min="6" max="6" width="11.710937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5" t="s">
        <v>0</v>
      </c>
      <c r="B1" s="56"/>
      <c r="C1" s="56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7" t="s">
        <v>1</v>
      </c>
      <c r="B3" s="58"/>
      <c r="C3" s="58"/>
      <c r="D3" s="58"/>
      <c r="E3" s="58"/>
      <c r="F3" s="58"/>
      <c r="G3" s="58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9" t="s">
        <v>2</v>
      </c>
      <c r="B5" s="60"/>
      <c r="C5" s="60"/>
      <c r="D5" s="60"/>
      <c r="E5" s="60"/>
      <c r="F5" s="60"/>
      <c r="G5" s="60"/>
      <c r="H5" s="3"/>
    </row>
    <row r="6" spans="1:8" ht="16.350000000000001" customHeight="1" x14ac:dyDescent="0.25">
      <c r="A6" s="61" t="s">
        <v>3</v>
      </c>
      <c r="B6" s="63" t="s">
        <v>4</v>
      </c>
      <c r="C6" s="52" t="s">
        <v>89</v>
      </c>
      <c r="D6" s="54" t="s">
        <v>5</v>
      </c>
      <c r="E6" s="54"/>
      <c r="F6" s="65" t="s">
        <v>6</v>
      </c>
      <c r="G6" s="67" t="s">
        <v>7</v>
      </c>
      <c r="H6" s="3"/>
    </row>
    <row r="7" spans="1:8" ht="45" x14ac:dyDescent="0.25">
      <c r="A7" s="62"/>
      <c r="B7" s="64"/>
      <c r="C7" s="53"/>
      <c r="D7" s="33" t="s">
        <v>8</v>
      </c>
      <c r="E7" s="33" t="s">
        <v>9</v>
      </c>
      <c r="F7" s="66"/>
      <c r="G7" s="68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300000</v>
      </c>
      <c r="D9" s="11">
        <v>0</v>
      </c>
      <c r="E9" s="11">
        <f t="shared" ref="E9:E25" ca="1" si="0">INDIRECT("R[0]C[-1]", FALSE)-INDIRECT("R[0]C[-2]", FALSE)</f>
        <v>-300000</v>
      </c>
      <c r="F9" s="11">
        <v>0</v>
      </c>
      <c r="G9" s="12">
        <f t="shared" ref="G9:G25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16</v>
      </c>
      <c r="C10" s="15">
        <v>300000</v>
      </c>
      <c r="D10" s="15">
        <v>0</v>
      </c>
      <c r="E10" s="15">
        <f t="shared" ca="1" si="0"/>
        <v>-300000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17</v>
      </c>
      <c r="C11" s="11">
        <v>0</v>
      </c>
      <c r="D11" s="11">
        <v>45000</v>
      </c>
      <c r="E11" s="11">
        <f t="shared" ca="1" si="0"/>
        <v>45000</v>
      </c>
      <c r="F11" s="11">
        <v>45000</v>
      </c>
      <c r="G11" s="12">
        <f t="shared" ca="1" si="1"/>
        <v>1</v>
      </c>
      <c r="H11" s="3"/>
    </row>
    <row r="12" spans="1:8" ht="75" outlineLevel="2" x14ac:dyDescent="0.25">
      <c r="A12" s="13"/>
      <c r="B12" s="14" t="s">
        <v>18</v>
      </c>
      <c r="C12" s="15">
        <v>0</v>
      </c>
      <c r="D12" s="15">
        <v>45000</v>
      </c>
      <c r="E12" s="15">
        <f t="shared" ca="1" si="0"/>
        <v>45000</v>
      </c>
      <c r="F12" s="15">
        <v>45000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19</v>
      </c>
      <c r="C13" s="11">
        <v>0</v>
      </c>
      <c r="D13" s="11">
        <v>30000</v>
      </c>
      <c r="E13" s="11">
        <f t="shared" ca="1" si="0"/>
        <v>30000</v>
      </c>
      <c r="F13" s="11">
        <v>30000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20</v>
      </c>
      <c r="C14" s="15">
        <v>0</v>
      </c>
      <c r="D14" s="15">
        <v>30000</v>
      </c>
      <c r="E14" s="15">
        <f t="shared" ca="1" si="0"/>
        <v>30000</v>
      </c>
      <c r="F14" s="15">
        <v>30000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21</v>
      </c>
      <c r="C15" s="11">
        <v>0</v>
      </c>
      <c r="D15" s="11">
        <v>30000</v>
      </c>
      <c r="E15" s="11">
        <f t="shared" ca="1" si="0"/>
        <v>30000</v>
      </c>
      <c r="F15" s="11">
        <v>30000</v>
      </c>
      <c r="G15" s="12">
        <f t="shared" ca="1" si="1"/>
        <v>1</v>
      </c>
      <c r="H15" s="3"/>
    </row>
    <row r="16" spans="1:8" ht="45" outlineLevel="2" x14ac:dyDescent="0.25">
      <c r="A16" s="13"/>
      <c r="B16" s="14" t="s">
        <v>22</v>
      </c>
      <c r="C16" s="15">
        <v>0</v>
      </c>
      <c r="D16" s="15">
        <v>30000</v>
      </c>
      <c r="E16" s="15">
        <f t="shared" ca="1" si="0"/>
        <v>30000</v>
      </c>
      <c r="F16" s="15">
        <v>30000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23</v>
      </c>
      <c r="C17" s="11">
        <v>0</v>
      </c>
      <c r="D17" s="11">
        <v>30000</v>
      </c>
      <c r="E17" s="11">
        <f t="shared" ca="1" si="0"/>
        <v>30000</v>
      </c>
      <c r="F17" s="11">
        <v>30000</v>
      </c>
      <c r="G17" s="12">
        <f t="shared" ca="1" si="1"/>
        <v>1</v>
      </c>
      <c r="H17" s="3"/>
    </row>
    <row r="18" spans="1:8" ht="75" outlineLevel="2" x14ac:dyDescent="0.25">
      <c r="A18" s="13"/>
      <c r="B18" s="14" t="s">
        <v>24</v>
      </c>
      <c r="C18" s="15">
        <v>0</v>
      </c>
      <c r="D18" s="15">
        <v>30000</v>
      </c>
      <c r="E18" s="15">
        <f t="shared" ca="1" si="0"/>
        <v>30000</v>
      </c>
      <c r="F18" s="15">
        <v>30000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25</v>
      </c>
      <c r="C19" s="11">
        <v>0</v>
      </c>
      <c r="D19" s="11">
        <v>30000</v>
      </c>
      <c r="E19" s="11">
        <f t="shared" ca="1" si="0"/>
        <v>30000</v>
      </c>
      <c r="F19" s="11">
        <v>30000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26</v>
      </c>
      <c r="C20" s="15">
        <v>0</v>
      </c>
      <c r="D20" s="15">
        <v>30000</v>
      </c>
      <c r="E20" s="15">
        <f t="shared" ca="1" si="0"/>
        <v>30000</v>
      </c>
      <c r="F20" s="15">
        <v>30000</v>
      </c>
      <c r="G20" s="16">
        <f t="shared" ca="1" si="1"/>
        <v>1</v>
      </c>
      <c r="H20" s="3"/>
    </row>
    <row r="21" spans="1:8" outlineLevel="1" x14ac:dyDescent="0.25">
      <c r="A2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10" t="s">
        <v>27</v>
      </c>
      <c r="C21" s="11">
        <v>0</v>
      </c>
      <c r="D21" s="11">
        <v>90000</v>
      </c>
      <c r="E21" s="11">
        <f t="shared" ca="1" si="0"/>
        <v>90000</v>
      </c>
      <c r="F21" s="11">
        <v>90000</v>
      </c>
      <c r="G21" s="12">
        <f t="shared" ca="1" si="1"/>
        <v>1</v>
      </c>
      <c r="H21" s="3"/>
    </row>
    <row r="22" spans="1:8" ht="45" outlineLevel="2" x14ac:dyDescent="0.25">
      <c r="A22" s="13"/>
      <c r="B22" s="14" t="s">
        <v>28</v>
      </c>
      <c r="C22" s="15">
        <v>0</v>
      </c>
      <c r="D22" s="15">
        <v>90000</v>
      </c>
      <c r="E22" s="15">
        <f t="shared" ca="1" si="0"/>
        <v>90000</v>
      </c>
      <c r="F22" s="15">
        <v>90000</v>
      </c>
      <c r="G22" s="16">
        <f t="shared" ca="1" si="1"/>
        <v>1</v>
      </c>
      <c r="H22" s="3"/>
    </row>
    <row r="23" spans="1:8" outlineLevel="1" x14ac:dyDescent="0.25">
      <c r="A2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10" t="s">
        <v>29</v>
      </c>
      <c r="C23" s="11">
        <v>0</v>
      </c>
      <c r="D23" s="11">
        <v>45000</v>
      </c>
      <c r="E23" s="11">
        <f t="shared" ca="1" si="0"/>
        <v>45000</v>
      </c>
      <c r="F23" s="11">
        <v>45000</v>
      </c>
      <c r="G23" s="12">
        <f t="shared" ca="1" si="1"/>
        <v>1</v>
      </c>
      <c r="H23" s="3"/>
    </row>
    <row r="24" spans="1:8" ht="75" outlineLevel="2" x14ac:dyDescent="0.25">
      <c r="A24" s="13"/>
      <c r="B24" s="14" t="s">
        <v>30</v>
      </c>
      <c r="C24" s="15">
        <v>0</v>
      </c>
      <c r="D24" s="15">
        <v>45000</v>
      </c>
      <c r="E24" s="15">
        <f t="shared" ca="1" si="0"/>
        <v>45000</v>
      </c>
      <c r="F24" s="15">
        <v>45000</v>
      </c>
      <c r="G24" s="16">
        <f t="shared" ca="1" si="1"/>
        <v>1</v>
      </c>
      <c r="H24" s="3"/>
    </row>
    <row r="25" spans="1:8" ht="15" customHeight="1" x14ac:dyDescent="0.25">
      <c r="A25" s="50" t="s">
        <v>31</v>
      </c>
      <c r="B25" s="51"/>
      <c r="C25" s="17">
        <v>300000</v>
      </c>
      <c r="D25" s="17">
        <v>300000</v>
      </c>
      <c r="E25" s="18">
        <f t="shared" ca="1" si="0"/>
        <v>0</v>
      </c>
      <c r="F25" s="18">
        <v>300000</v>
      </c>
      <c r="G25" s="19">
        <f t="shared" ca="1" si="1"/>
        <v>1</v>
      </c>
      <c r="H25" s="3"/>
    </row>
  </sheetData>
  <mergeCells count="10">
    <mergeCell ref="A25:B25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topLeftCell="A16" zoomScaleNormal="100" zoomScaleSheetLayoutView="100" workbookViewId="0">
      <selection activeCell="C6" sqref="C6:C7"/>
    </sheetView>
  </sheetViews>
  <sheetFormatPr defaultColWidth="9.42578125" defaultRowHeight="15" outlineLevelRow="2" x14ac:dyDescent="0.25"/>
  <cols>
    <col min="1" max="1" width="4.28515625" style="1" customWidth="1"/>
    <col min="2" max="2" width="34.7109375" style="1" customWidth="1"/>
    <col min="3" max="3" width="16" style="1" customWidth="1"/>
    <col min="4" max="4" width="11.28515625" style="1" customWidth="1"/>
    <col min="5" max="5" width="12.42578125" style="1" customWidth="1"/>
    <col min="6" max="6" width="11.42578125" style="1" customWidth="1"/>
    <col min="7" max="7" width="12.5703125" style="1" customWidth="1"/>
    <col min="8" max="8" width="9.42578125" style="1" hidden="1"/>
    <col min="9" max="16384" width="9.42578125" style="1"/>
  </cols>
  <sheetData>
    <row r="1" spans="1:8" ht="18.2" customHeight="1" x14ac:dyDescent="0.3">
      <c r="A1" s="55" t="s">
        <v>0</v>
      </c>
      <c r="B1" s="56"/>
      <c r="C1" s="56"/>
      <c r="D1" s="2"/>
      <c r="E1" s="3"/>
      <c r="F1" s="3"/>
      <c r="G1" s="3"/>
      <c r="H1" s="3"/>
    </row>
    <row r="2" spans="1:8" ht="18.600000000000001" customHeight="1" x14ac:dyDescent="0.3">
      <c r="A2" s="4"/>
      <c r="B2" s="4"/>
      <c r="C2" s="4"/>
      <c r="D2" s="2"/>
      <c r="E2" s="3"/>
      <c r="F2" s="3"/>
      <c r="G2" s="3"/>
      <c r="H2" s="3"/>
    </row>
    <row r="3" spans="1:8" ht="30.2" customHeight="1" x14ac:dyDescent="0.25">
      <c r="A3" s="57" t="s">
        <v>81</v>
      </c>
      <c r="B3" s="58"/>
      <c r="C3" s="58"/>
      <c r="D3" s="58"/>
      <c r="E3" s="58"/>
      <c r="F3" s="58"/>
      <c r="G3" s="58"/>
      <c r="H3" s="3"/>
    </row>
    <row r="4" spans="1:8" ht="16.350000000000001" customHeight="1" x14ac:dyDescent="0.25">
      <c r="A4" s="5"/>
      <c r="B4" s="5"/>
      <c r="C4" s="5"/>
      <c r="D4" s="5"/>
      <c r="E4" s="5"/>
      <c r="F4" s="5"/>
      <c r="G4" s="3"/>
      <c r="H4" s="3"/>
    </row>
    <row r="5" spans="1:8" ht="16.350000000000001" customHeight="1" x14ac:dyDescent="0.25">
      <c r="A5" s="59" t="s">
        <v>2</v>
      </c>
      <c r="B5" s="60"/>
      <c r="C5" s="60"/>
      <c r="D5" s="60"/>
      <c r="E5" s="60"/>
      <c r="F5" s="60"/>
      <c r="G5" s="60"/>
      <c r="H5" s="3"/>
    </row>
    <row r="6" spans="1:8" ht="16.350000000000001" customHeight="1" x14ac:dyDescent="0.25">
      <c r="A6" s="61" t="s">
        <v>3</v>
      </c>
      <c r="B6" s="63" t="s">
        <v>4</v>
      </c>
      <c r="C6" s="52" t="s">
        <v>89</v>
      </c>
      <c r="D6" s="54" t="s">
        <v>5</v>
      </c>
      <c r="E6" s="54"/>
      <c r="F6" s="65" t="s">
        <v>6</v>
      </c>
      <c r="G6" s="67" t="s">
        <v>7</v>
      </c>
      <c r="H6" s="3"/>
    </row>
    <row r="7" spans="1:8" ht="45" x14ac:dyDescent="0.25">
      <c r="A7" s="62"/>
      <c r="B7" s="64"/>
      <c r="C7" s="53"/>
      <c r="D7" s="33" t="s">
        <v>8</v>
      </c>
      <c r="E7" s="33" t="s">
        <v>9</v>
      </c>
      <c r="F7" s="66"/>
      <c r="G7" s="68"/>
      <c r="H7" s="3"/>
    </row>
    <row r="8" spans="1:8" ht="16.350000000000001" customHeight="1" x14ac:dyDescent="0.25">
      <c r="A8" s="7">
        <v>1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8" t="s">
        <v>15</v>
      </c>
      <c r="H8" s="3"/>
    </row>
    <row r="9" spans="1:8" outlineLevel="1" x14ac:dyDescent="0.25">
      <c r="A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</v>
      </c>
      <c r="B9" s="10"/>
      <c r="C9" s="11">
        <v>2000000</v>
      </c>
      <c r="D9" s="11">
        <v>0</v>
      </c>
      <c r="E9" s="11">
        <f t="shared" ref="E9:E21" ca="1" si="0">INDIRECT("R[0]C[-1]", FALSE)-INDIRECT("R[0]C[-2]", FALSE)</f>
        <v>-2000000</v>
      </c>
      <c r="F9" s="11">
        <v>0</v>
      </c>
      <c r="G9" s="12">
        <f t="shared" ref="G9:G21" ca="1" si="1">IF(INDIRECT("R[0]C[-3]", FALSE)=0,0,ROUND(INDIRECT("R[0]C[-1]", FALSE)/INDIRECT("R[0]C[-3]", FALSE),4))</f>
        <v>0</v>
      </c>
      <c r="H9" s="3"/>
    </row>
    <row r="10" spans="1:8" ht="30" outlineLevel="2" x14ac:dyDescent="0.25">
      <c r="A10" s="13"/>
      <c r="B10" s="14" t="s">
        <v>82</v>
      </c>
      <c r="C10" s="15">
        <v>2000000</v>
      </c>
      <c r="D10" s="15">
        <v>0</v>
      </c>
      <c r="E10" s="15">
        <f t="shared" ca="1" si="0"/>
        <v>-2000000</v>
      </c>
      <c r="F10" s="15">
        <v>0</v>
      </c>
      <c r="G10" s="16">
        <f t="shared" ca="1" si="1"/>
        <v>0</v>
      </c>
      <c r="H10" s="3"/>
    </row>
    <row r="11" spans="1:8" outlineLevel="1" x14ac:dyDescent="0.25">
      <c r="A11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10" t="s">
        <v>43</v>
      </c>
      <c r="C11" s="11">
        <v>0</v>
      </c>
      <c r="D11" s="11">
        <v>765367</v>
      </c>
      <c r="E11" s="11">
        <f t="shared" ca="1" si="0"/>
        <v>765367</v>
      </c>
      <c r="F11" s="11">
        <v>765367</v>
      </c>
      <c r="G11" s="12">
        <f t="shared" ca="1" si="1"/>
        <v>1</v>
      </c>
      <c r="H11" s="3"/>
    </row>
    <row r="12" spans="1:8" ht="60" outlineLevel="2" x14ac:dyDescent="0.25">
      <c r="A12" s="13"/>
      <c r="B12" s="14" t="s">
        <v>44</v>
      </c>
      <c r="C12" s="15">
        <v>0</v>
      </c>
      <c r="D12" s="15">
        <v>765367</v>
      </c>
      <c r="E12" s="15">
        <f t="shared" ca="1" si="0"/>
        <v>765367</v>
      </c>
      <c r="F12" s="15">
        <v>765367</v>
      </c>
      <c r="G12" s="16">
        <f t="shared" ca="1" si="1"/>
        <v>1</v>
      </c>
      <c r="H12" s="3"/>
    </row>
    <row r="13" spans="1:8" outlineLevel="1" x14ac:dyDescent="0.25">
      <c r="A13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10" t="s">
        <v>19</v>
      </c>
      <c r="C13" s="11">
        <v>0</v>
      </c>
      <c r="D13" s="11">
        <v>504237</v>
      </c>
      <c r="E13" s="11">
        <f t="shared" ca="1" si="0"/>
        <v>504237</v>
      </c>
      <c r="F13" s="11">
        <v>504237</v>
      </c>
      <c r="G13" s="12">
        <f t="shared" ca="1" si="1"/>
        <v>1</v>
      </c>
      <c r="H13" s="3"/>
    </row>
    <row r="14" spans="1:8" ht="60" outlineLevel="2" x14ac:dyDescent="0.25">
      <c r="A14" s="13"/>
      <c r="B14" s="14" t="s">
        <v>53</v>
      </c>
      <c r="C14" s="15">
        <v>0</v>
      </c>
      <c r="D14" s="15">
        <v>504237</v>
      </c>
      <c r="E14" s="15">
        <f t="shared" ca="1" si="0"/>
        <v>504237</v>
      </c>
      <c r="F14" s="15">
        <v>504237</v>
      </c>
      <c r="G14" s="16">
        <f t="shared" ca="1" si="1"/>
        <v>1</v>
      </c>
      <c r="H14" s="3"/>
    </row>
    <row r="15" spans="1:8" outlineLevel="1" x14ac:dyDescent="0.25">
      <c r="A15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10" t="s">
        <v>21</v>
      </c>
      <c r="C15" s="11">
        <v>0</v>
      </c>
      <c r="D15" s="11">
        <v>428902</v>
      </c>
      <c r="E15" s="11">
        <f t="shared" ca="1" si="0"/>
        <v>428902</v>
      </c>
      <c r="F15" s="11">
        <v>428902</v>
      </c>
      <c r="G15" s="12">
        <f t="shared" ca="1" si="1"/>
        <v>1</v>
      </c>
      <c r="H15" s="3"/>
    </row>
    <row r="16" spans="1:8" ht="60" outlineLevel="2" x14ac:dyDescent="0.25">
      <c r="A16" s="13"/>
      <c r="B16" s="14" t="s">
        <v>56</v>
      </c>
      <c r="C16" s="15">
        <v>0</v>
      </c>
      <c r="D16" s="15">
        <v>428902</v>
      </c>
      <c r="E16" s="15">
        <f t="shared" ca="1" si="0"/>
        <v>428902</v>
      </c>
      <c r="F16" s="15">
        <v>428902</v>
      </c>
      <c r="G16" s="16">
        <f t="shared" ca="1" si="1"/>
        <v>1</v>
      </c>
      <c r="H16" s="3"/>
    </row>
    <row r="17" spans="1:8" outlineLevel="1" x14ac:dyDescent="0.25">
      <c r="A17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7" s="10" t="s">
        <v>57</v>
      </c>
      <c r="C17" s="11">
        <v>0</v>
      </c>
      <c r="D17" s="11">
        <v>717763</v>
      </c>
      <c r="E17" s="11">
        <f t="shared" ca="1" si="0"/>
        <v>717763</v>
      </c>
      <c r="F17" s="11">
        <v>717763</v>
      </c>
      <c r="G17" s="12">
        <f t="shared" ca="1" si="1"/>
        <v>1</v>
      </c>
      <c r="H17" s="3"/>
    </row>
    <row r="18" spans="1:8" ht="60" outlineLevel="2" x14ac:dyDescent="0.25">
      <c r="A18" s="13"/>
      <c r="B18" s="14" t="s">
        <v>58</v>
      </c>
      <c r="C18" s="15">
        <v>0</v>
      </c>
      <c r="D18" s="15">
        <v>717763</v>
      </c>
      <c r="E18" s="15">
        <f t="shared" ca="1" si="0"/>
        <v>717763</v>
      </c>
      <c r="F18" s="15">
        <v>717763</v>
      </c>
      <c r="G18" s="16">
        <f t="shared" ca="1" si="1"/>
        <v>1</v>
      </c>
      <c r="H18" s="3"/>
    </row>
    <row r="19" spans="1:8" outlineLevel="1" x14ac:dyDescent="0.25">
      <c r="A19" s="9">
        <f ca="1">IF(INDIRECT("R[-3]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9" s="10" t="s">
        <v>71</v>
      </c>
      <c r="C19" s="11">
        <v>0</v>
      </c>
      <c r="D19" s="11">
        <v>583731</v>
      </c>
      <c r="E19" s="11">
        <f t="shared" ca="1" si="0"/>
        <v>583731</v>
      </c>
      <c r="F19" s="11">
        <v>583731</v>
      </c>
      <c r="G19" s="12">
        <f t="shared" ca="1" si="1"/>
        <v>1</v>
      </c>
      <c r="H19" s="3"/>
    </row>
    <row r="20" spans="1:8" ht="60" outlineLevel="2" x14ac:dyDescent="0.25">
      <c r="A20" s="13"/>
      <c r="B20" s="14" t="s">
        <v>72</v>
      </c>
      <c r="C20" s="15">
        <v>0</v>
      </c>
      <c r="D20" s="15">
        <v>583731</v>
      </c>
      <c r="E20" s="15">
        <f t="shared" ca="1" si="0"/>
        <v>583731</v>
      </c>
      <c r="F20" s="15">
        <v>583731</v>
      </c>
      <c r="G20" s="16">
        <f t="shared" ca="1" si="1"/>
        <v>1</v>
      </c>
      <c r="H20" s="3"/>
    </row>
    <row r="21" spans="1:8" ht="15" customHeight="1" x14ac:dyDescent="0.25">
      <c r="A21" s="50" t="s">
        <v>31</v>
      </c>
      <c r="B21" s="51"/>
      <c r="C21" s="17">
        <v>2000000</v>
      </c>
      <c r="D21" s="17">
        <v>3000000</v>
      </c>
      <c r="E21" s="18">
        <f t="shared" ca="1" si="0"/>
        <v>1000000</v>
      </c>
      <c r="F21" s="18">
        <v>3000000</v>
      </c>
      <c r="G21" s="19">
        <f t="shared" ca="1" si="1"/>
        <v>1</v>
      </c>
      <c r="H21" s="3"/>
    </row>
  </sheetData>
  <mergeCells count="10">
    <mergeCell ref="A21:B21"/>
    <mergeCell ref="C6:C7"/>
    <mergeCell ref="D6:E6"/>
    <mergeCell ref="A1:C1"/>
    <mergeCell ref="A3:G3"/>
    <mergeCell ref="A5:G5"/>
    <mergeCell ref="A6:A7"/>
    <mergeCell ref="B6:B7"/>
    <mergeCell ref="F6:F7"/>
    <mergeCell ref="G6:G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4&lt;/string&gt;&lt;string&gt;31.12.2024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SilentMode&gt;false&lt;/SilentMode&gt;&lt;/ShortPrimaryServiceReportArguments&gt;"/>
  </Parameters>
</MailMerge>
</file>

<file path=customXml/itemProps1.xml><?xml version="1.0" encoding="utf-8"?>
<ds:datastoreItem xmlns:ds="http://schemas.openxmlformats.org/officeDocument/2006/customXml" ds:itemID="{CCF11087-154F-4D2A-94EB-A4CD772010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Общий объем дотаций</vt:lpstr>
      <vt:lpstr>Выравнивание</vt:lpstr>
      <vt:lpstr>Сбалансированность</vt:lpstr>
      <vt:lpstr>ЛМП</vt:lpstr>
      <vt:lpstr>Нал. потенциал</vt:lpstr>
      <vt:lpstr>'Общий объем дотаций'!Заголовки_для_печати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2025-05-13T06:59:33Z</dcterms:created>
  <dcterms:modified xsi:type="dcterms:W3CDTF">2025-05-13T07:04:02Z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12_27_58)(18).xlsx</vt:lpwstr>
  </property>
  <property fmtid="{D5CDD505-2E9C-101B-9397-08002B2CF9AE}" pid="4" name="Версия клиента">
    <vt:lpwstr>24.1.160.305 (.NET Core 6)</vt:lpwstr>
  </property>
  <property fmtid="{D5CDD505-2E9C-101B-9397-08002B2CF9AE}" pid="5" name="Версия базы">
    <vt:lpwstr>24.1.5201.161637651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bks2024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MBT_Pos_3.xlt</vt:lpwstr>
  </property>
  <property fmtid="{D5CDD505-2E9C-101B-9397-08002B2CF9AE}" pid="11" name="Локальная база">
    <vt:lpwstr>не используется</vt:lpwstr>
  </property>
</Properties>
</file>