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"/>
    </mc:Choice>
  </mc:AlternateContent>
  <bookViews>
    <workbookView xWindow="0" yWindow="0" windowWidth="15405" windowHeight="11955" activeTab="4"/>
  </bookViews>
  <sheets>
    <sheet name="Общий объем дотаций" sheetId="6" r:id="rId1"/>
    <sheet name="ЛМП" sheetId="2" r:id="rId2"/>
    <sheet name="Выравнивание" sheetId="3" r:id="rId3"/>
    <sheet name="Сбалансированность" sheetId="4" r:id="rId4"/>
    <sheet name="Налоговый потенциал" sheetId="5" r:id="rId5"/>
  </sheets>
  <definedNames>
    <definedName name="_xlnm.Print_Titles" localSheetId="2">Выравнивание!$1:$6</definedName>
    <definedName name="_xlnm.Print_Titles" localSheetId="1">ЛМП!$1:$6</definedName>
    <definedName name="_xlnm.Print_Titles" localSheetId="4">'Налоговый потенциал'!$1:$6</definedName>
    <definedName name="_xlnm.Print_Titles" localSheetId="0">'Общий объем дотаций'!$6:$7</definedName>
    <definedName name="_xlnm.Print_Titles" localSheetId="3">Сбалансированность!$1:$6</definedName>
  </definedNames>
  <calcPr calcId="15251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F9" i="5"/>
  <c r="F49" i="4"/>
  <c r="F33" i="4"/>
  <c r="F17" i="4"/>
  <c r="F55" i="3"/>
  <c r="F39" i="3"/>
  <c r="F23" i="3"/>
  <c r="F7" i="3"/>
  <c r="F28" i="4"/>
  <c r="F50" i="3"/>
  <c r="F18" i="3"/>
  <c r="F43" i="4"/>
  <c r="F11" i="4"/>
  <c r="F37" i="3"/>
  <c r="A7" i="5"/>
  <c r="F46" i="4"/>
  <c r="F30" i="4"/>
  <c r="F14" i="4"/>
  <c r="F60" i="3"/>
  <c r="F44" i="3"/>
  <c r="F28" i="3"/>
  <c r="F12" i="3"/>
  <c r="F60" i="4"/>
  <c r="F40" i="4"/>
  <c r="F8" i="4"/>
  <c r="F38" i="3"/>
  <c r="A7" i="3"/>
  <c r="F47" i="4"/>
  <c r="F15" i="4"/>
  <c r="F33" i="3"/>
  <c r="F61" i="4"/>
  <c r="F29" i="4"/>
  <c r="F51" i="3"/>
  <c r="F19" i="3"/>
  <c r="F20" i="4"/>
  <c r="F10" i="3"/>
  <c r="F61" i="3"/>
  <c r="F58" i="4"/>
  <c r="F26" i="4"/>
  <c r="F56" i="3"/>
  <c r="F24" i="3"/>
  <c r="F56" i="4"/>
  <c r="F8" i="2"/>
  <c r="F57" i="3"/>
  <c r="F41" i="4"/>
  <c r="F9" i="4"/>
  <c r="F31" i="3"/>
  <c r="F48" i="4"/>
  <c r="F34" i="3"/>
  <c r="F27" i="4"/>
  <c r="F21" i="3"/>
  <c r="F38" i="4"/>
  <c r="A7" i="4"/>
  <c r="F36" i="3"/>
  <c r="A7" i="2"/>
  <c r="F54" i="3"/>
  <c r="F59" i="4"/>
  <c r="F17" i="3"/>
  <c r="F53" i="4"/>
  <c r="F37" i="4"/>
  <c r="F21" i="4"/>
  <c r="F59" i="3"/>
  <c r="F43" i="3"/>
  <c r="F27" i="3"/>
  <c r="F11" i="3"/>
  <c r="F36" i="4"/>
  <c r="F58" i="3"/>
  <c r="F26" i="3"/>
  <c r="F51" i="4"/>
  <c r="F19" i="4"/>
  <c r="F45" i="3"/>
  <c r="F9" i="3"/>
  <c r="F50" i="4"/>
  <c r="F34" i="4"/>
  <c r="F18" i="4"/>
  <c r="F48" i="3"/>
  <c r="F32" i="3"/>
  <c r="F16" i="3"/>
  <c r="F8" i="5"/>
  <c r="F44" i="4"/>
  <c r="F16" i="4"/>
  <c r="F46" i="3"/>
  <c r="F14" i="3"/>
  <c r="F55" i="4"/>
  <c r="F23" i="4"/>
  <c r="F41" i="3"/>
  <c r="F13" i="3"/>
  <c r="F7" i="2"/>
  <c r="A9" i="3"/>
  <c r="F45" i="4"/>
  <c r="F13" i="4"/>
  <c r="F35" i="3"/>
  <c r="F9" i="2"/>
  <c r="F42" i="3"/>
  <c r="F35" i="4"/>
  <c r="F29" i="3"/>
  <c r="F42" i="4"/>
  <c r="F10" i="4"/>
  <c r="F40" i="3"/>
  <c r="F8" i="3"/>
  <c r="F32" i="4"/>
  <c r="F30" i="3"/>
  <c r="F39" i="4"/>
  <c r="F7" i="4"/>
  <c r="F25" i="3"/>
  <c r="F57" i="4"/>
  <c r="F25" i="4"/>
  <c r="F47" i="3"/>
  <c r="F15" i="3"/>
  <c r="F12" i="4"/>
  <c r="F7" i="5"/>
  <c r="F53" i="3"/>
  <c r="F54" i="4"/>
  <c r="F22" i="4"/>
  <c r="F52" i="3"/>
  <c r="F20" i="3"/>
  <c r="F52" i="4"/>
  <c r="F24" i="4"/>
  <c r="F22" i="3"/>
  <c r="F31" i="4"/>
  <c r="F49" i="3"/>
  <c r="A11" i="3"/>
  <c r="A9" i="4"/>
  <c r="A11" i="4"/>
  <c r="A13" i="3"/>
  <c r="A15" i="3"/>
  <c r="A13" i="4"/>
  <c r="A15" i="4" s="1"/>
  <c r="A17" i="4"/>
  <c r="A19" i="4" s="1"/>
  <c r="A21" i="4" s="1"/>
  <c r="A17" i="3"/>
  <c r="A19" i="3"/>
  <c r="A23" i="4"/>
  <c r="A25" i="4"/>
  <c r="A21" i="3"/>
  <c r="A23" i="3"/>
  <c r="A25" i="3" s="1"/>
  <c r="A27" i="4"/>
  <c r="A29" i="4"/>
  <c r="A27" i="3"/>
  <c r="A29" i="3"/>
  <c r="A31" i="4"/>
  <c r="A33" i="4"/>
  <c r="A31" i="3"/>
  <c r="A33" i="3"/>
  <c r="A35" i="4"/>
  <c r="A37" i="4" s="1"/>
  <c r="A39" i="4"/>
  <c r="A35" i="3"/>
  <c r="A37" i="3"/>
  <c r="A41" i="4"/>
  <c r="A43" i="4"/>
  <c r="A39" i="3"/>
  <c r="A41" i="3"/>
  <c r="A45" i="4"/>
  <c r="A47" i="4"/>
  <c r="A43" i="3"/>
  <c r="A45" i="3"/>
  <c r="A49" i="4"/>
  <c r="A51" i="4"/>
  <c r="A53" i="4" s="1"/>
  <c r="A47" i="3"/>
  <c r="A49" i="3" s="1"/>
  <c r="A51" i="3"/>
  <c r="A55" i="4"/>
  <c r="A57" i="4"/>
  <c r="A53" i="3"/>
  <c r="A55" i="3"/>
  <c r="A59" i="4"/>
  <c r="A57" i="3"/>
  <c r="A59" i="3"/>
  <c r="G13" i="6" l="1"/>
</calcChain>
</file>

<file path=xl/sharedStrings.xml><?xml version="1.0" encoding="utf-8"?>
<sst xmlns="http://schemas.openxmlformats.org/spreadsheetml/2006/main" count="194" uniqueCount="94">
  <si>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</si>
  <si>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</si>
  <si>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</si>
  <si>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</si>
  <si>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</si>
  <si>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</si>
  <si>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</si>
  <si>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</si>
  <si>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31.03.2023г.</t>
  </si>
  <si>
    <t>1</t>
  </si>
  <si>
    <t>2</t>
  </si>
  <si>
    <t>3</t>
  </si>
  <si>
    <t>4</t>
  </si>
  <si>
    <t>5</t>
  </si>
  <si>
    <t>6=5/4</t>
  </si>
  <si>
    <t>Департамент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</si>
  <si>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</si>
  <si>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</si>
  <si>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>Департамент бюджета и финансов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</si>
  <si>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</si>
  <si>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</si>
  <si>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</si>
  <si>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</si>
  <si>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</si>
  <si>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</si>
  <si>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</si>
  <si>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</si>
  <si>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</si>
  <si>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</si>
  <si>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</si>
  <si>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</si>
  <si>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</si>
  <si>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</si>
  <si>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</si>
  <si>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</si>
  <si>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</si>
  <si>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</si>
  <si>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</si>
  <si>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</si>
  <si>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</si>
  <si>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</si>
  <si>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</si>
  <si>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</si>
  <si>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</si>
  <si>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</si>
  <si>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</si>
  <si>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</si>
  <si>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</si>
  <si>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</si>
  <si>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</si>
  <si>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</si>
  <si>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</si>
  <si>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</si>
  <si>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</si>
  <si>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</si>
  <si>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</si>
  <si>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</si>
  <si>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</si>
  <si>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</si>
  <si>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</si>
  <si>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</si>
  <si>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</si>
  <si>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</si>
  <si>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</si>
  <si>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</si>
  <si>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</si>
  <si>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</si>
  <si>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</si>
  <si>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</si>
  <si>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</si>
  <si>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</si>
  <si>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</si>
  <si>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Иная дотация в целях поощрения достижения наилучших результатов развития налогового потенциала</t>
  </si>
  <si>
    <t>Департамент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</si>
  <si>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</si>
  <si>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</si>
  <si>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</si>
  <si>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</si>
  <si>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</si>
  <si>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</si>
  <si>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</si>
  <si>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</si>
  <si>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</si>
  <si>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</si>
  <si>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</si>
  <si>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</si>
  <si>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</si>
  <si>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</si>
  <si>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</si>
  <si>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</si>
  <si>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1 квартал 2023 года</t>
  </si>
  <si>
    <t>на 31.03.2023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</si>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</sst>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/>
    <xf numFmtId="0" fontId="4" fillId="0" borderId="2">
      <alignment horizontal="left" wrapText="1"/>
    </xf>
    <xf numFmtId="0" fontId="4" fillId="0" borderId="1">
      <alignment horizontal="left" wrapText="1"/>
    </xf>
    <xf numFmtId="0" fontId="4" fillId="0" borderId="1"/>
    <xf numFmtId="1" fontId="4" fillId="0" borderId="3">
      <alignment horizontal="center" vertical="center" wrapText="1"/>
    </xf>
    <xf numFmtId="0" fontId="3" fillId="0" borderId="3">
      <alignment horizontal="center"/>
    </xf>
    <xf numFmtId="1" fontId="5" fillId="2" borderId="3">
      <alignment horizontal="left" vertical="top" wrapText="1"/>
    </xf>
    <xf numFmtId="4" fontId="5" fillId="2" borderId="3">
      <alignment horizontal="right" vertical="top" shrinkToFit="1"/>
    </xf>
    <xf numFmtId="10" fontId="5" fillId="2" borderId="3">
      <alignment horizontal="right" vertical="top" shrinkToFit="1"/>
    </xf>
    <xf numFmtId="1" fontId="4" fillId="0" borderId="3">
      <alignment horizontal="left" vertical="top" wrapText="1"/>
    </xf>
    <xf numFmtId="4" fontId="4" fillId="0" borderId="3">
      <alignment horizontal="right" vertical="top" shrinkToFit="1"/>
    </xf>
    <xf numFmtId="10" fontId="4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5" applyNumberFormat="1" applyProtection="1">
      <alignment horizontal="left" wrapText="1"/>
    </xf>
    <xf numFmtId="0" fontId="4" fillId="0" borderId="1" xfId="6" applyNumberFormat="1" applyProtection="1"/>
    <xf numFmtId="1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" fontId="5" fillId="2" borderId="3" xfId="9" applyNumberFormat="1" applyProtection="1">
      <alignment horizontal="left" vertical="top" wrapText="1"/>
    </xf>
    <xf numFmtId="4" fontId="5" fillId="2" borderId="3" xfId="10" applyNumberFormat="1" applyProtection="1">
      <alignment horizontal="right" vertical="top" shrinkToFit="1"/>
    </xf>
    <xf numFmtId="10" fontId="5" fillId="2" borderId="3" xfId="11" applyNumberFormat="1" applyProtection="1">
      <alignment horizontal="right" vertical="top" shrinkToFit="1"/>
    </xf>
    <xf numFmtId="1" fontId="4" fillId="0" borderId="3" xfId="12" applyNumberFormat="1" applyProtection="1">
      <alignment horizontal="left" vertical="top" wrapText="1"/>
    </xf>
    <xf numFmtId="4" fontId="4" fillId="0" borderId="3" xfId="13" applyNumberFormat="1" applyProtection="1">
      <alignment horizontal="right" vertical="top" shrinkToFit="1"/>
    </xf>
    <xf numFmtId="10" fontId="4" fillId="0" borderId="3" xfId="14" applyNumberFormat="1" applyProtection="1">
      <alignment horizontal="right" vertical="top" shrinkToFit="1"/>
    </xf>
    <xf numFmtId="4" fontId="1" fillId="3" borderId="4" xfId="16" applyNumberFormat="1" applyProtection="1">
      <alignment horizontal="right" vertical="top" shrinkToFit="1"/>
    </xf>
    <xf numFmtId="4" fontId="1" fillId="3" borderId="3" xfId="17" applyNumberFormat="1" applyProtection="1">
      <alignment horizontal="right" vertical="top" shrinkToFit="1"/>
    </xf>
    <xf numFmtId="10" fontId="1" fillId="3" borderId="3" xfId="18" applyNumberFormat="1" applyProtection="1">
      <alignment horizontal="right" vertical="top" shrinkToFit="1"/>
    </xf>
    <xf numFmtId="0" fontId="1" fillId="3" borderId="3" xfId="15" applyNumberFormat="1" applyProtection="1">
      <alignment horizontal="right" vertical="top"/>
    </xf>
    <xf numFmtId="0" fontId="1" fillId="3" borderId="3" xfId="15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4" fillId="0" borderId="2" xfId="4" applyNumberFormat="1" applyProtection="1">
      <alignment horizontal="left" wrapText="1"/>
    </xf>
    <xf numFmtId="0" fontId="4" fillId="0" borderId="2" xfId="4">
      <alignment horizontal="left" wrapText="1"/>
    </xf>
    <xf numFmtId="1" fontId="4" fillId="0" borderId="3" xfId="7" applyNumberFormat="1" applyProtection="1">
      <alignment horizontal="center" vertical="center" wrapText="1"/>
    </xf>
    <xf numFmtId="1" fontId="4" fillId="0" borderId="3" xfId="7">
      <alignment horizontal="center" vertical="center" wrapText="1"/>
    </xf>
    <xf numFmtId="0" fontId="7" fillId="0" borderId="1" xfId="25" applyProtection="1">
      <protection locked="0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8" fillId="0" borderId="1" xfId="27" applyNumberFormat="1" applyProtection="1"/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36" applyNumberFormat="1" applyProtection="1">
      <alignment horizontal="left" wrapText="1"/>
    </xf>
    <xf numFmtId="0" fontId="17" fillId="0" borderId="1" xfId="0" applyFont="1" applyBorder="1" applyAlignment="1" applyProtection="1">
      <alignment horizontal="center" wrapText="1"/>
      <protection locked="0"/>
    </xf>
  </cellXfs>
  <cellStyles count="37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2 2" xfId="31"/>
    <cellStyle name="xl23" xfId="7"/>
    <cellStyle name="xl24" xfId="9"/>
    <cellStyle name="xl24 2" xfId="27"/>
    <cellStyle name="xl25" xfId="12"/>
    <cellStyle name="xl25 2" xfId="33"/>
    <cellStyle name="xl26" xfId="2"/>
    <cellStyle name="xl26 2" xfId="35"/>
    <cellStyle name="xl27" xfId="4"/>
    <cellStyle name="xl28" xfId="15"/>
    <cellStyle name="xl29" xfId="5"/>
    <cellStyle name="xl29 2" xfId="26"/>
    <cellStyle name="xl30" xfId="10"/>
    <cellStyle name="xl30 2" xfId="36"/>
    <cellStyle name="xl31" xfId="13"/>
    <cellStyle name="xl32" xfId="16"/>
    <cellStyle name="xl33" xfId="6"/>
    <cellStyle name="xl33 2" xfId="28"/>
    <cellStyle name="xl34" xfId="3"/>
    <cellStyle name="xl34 2" xfId="29"/>
    <cellStyle name="xl35" xfId="17"/>
    <cellStyle name="xl35 2" xfId="30"/>
    <cellStyle name="xl36" xfId="8"/>
    <cellStyle name="xl37" xfId="11"/>
    <cellStyle name="xl38" xfId="14"/>
    <cellStyle name="xl39" xfId="18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5"/>
  <sheetViews>
    <sheetView showGridLines="0" view="pageBreakPreview" zoomScaleNormal="100" zoomScaleSheetLayoutView="100" workbookViewId="0">
      <pane ySplit="7" topLeftCell="A8" activePane="bottomLeft" state="frozen"/>
      <selection pane="bottomLeft" activeCell="B20" sqref="B20"/>
    </sheetView>
  </sheetViews>
  <sheetFormatPr defaultColWidth="9.140625" defaultRowHeight="15" x14ac:dyDescent="0.25"/>
  <cols>
    <col min="1" max="1" width="6.5703125" style="26" customWidth="1"/>
    <col min="2" max="2" width="52.140625" style="26" customWidth="1"/>
    <col min="3" max="3" width="13.42578125" style="26" customWidth="1"/>
    <col min="4" max="4" width="24.42578125" style="26" customWidth="1"/>
    <col min="5" max="5" width="24.85546875" style="26" customWidth="1"/>
    <col min="6" max="6" width="24.7109375" style="26" customWidth="1"/>
    <col min="7" max="7" width="24.42578125" style="26" customWidth="1"/>
    <col min="8" max="8" width="9.140625" style="26" customWidth="1"/>
    <col min="9" max="16384" width="9.140625" style="26"/>
  </cols>
  <sheetData>
    <row r="1" spans="1:8" x14ac:dyDescent="0.25">
      <c r="B1" s="27"/>
      <c r="C1" s="28"/>
      <c r="D1" s="28"/>
      <c r="E1" s="28"/>
      <c r="F1" s="29"/>
      <c r="G1" s="29"/>
      <c r="H1" s="29"/>
    </row>
    <row r="2" spans="1:8" x14ac:dyDescent="0.25">
      <c r="B2" s="27"/>
      <c r="C2" s="28"/>
      <c r="D2" s="28"/>
      <c r="E2" s="28"/>
      <c r="F2" s="29"/>
      <c r="G2" s="29"/>
      <c r="H2" s="29"/>
    </row>
    <row r="3" spans="1:8" ht="20.25" x14ac:dyDescent="0.3">
      <c r="B3" s="30" t="s">
        <v>74</v>
      </c>
      <c r="C3" s="31"/>
      <c r="D3" s="31"/>
      <c r="E3" s="31"/>
      <c r="F3" s="31"/>
      <c r="G3" s="31"/>
      <c r="H3" s="29"/>
    </row>
    <row r="4" spans="1:8" ht="20.25" x14ac:dyDescent="0.3">
      <c r="B4" s="32" t="s">
        <v>90</v>
      </c>
      <c r="C4" s="33"/>
      <c r="D4" s="33"/>
      <c r="E4" s="33"/>
      <c r="F4" s="33"/>
      <c r="G4" s="33"/>
      <c r="H4" s="29"/>
    </row>
    <row r="5" spans="1:8" ht="18.75" x14ac:dyDescent="0.3">
      <c r="B5" s="34" t="s">
        <v>75</v>
      </c>
      <c r="C5" s="35"/>
      <c r="D5" s="35"/>
      <c r="E5" s="35"/>
      <c r="F5" s="35"/>
      <c r="G5" s="35"/>
      <c r="H5" s="29"/>
    </row>
    <row r="6" spans="1:8" ht="15" customHeight="1" x14ac:dyDescent="0.25">
      <c r="A6" s="36" t="s">
        <v>76</v>
      </c>
      <c r="B6" s="36" t="s">
        <v>77</v>
      </c>
      <c r="C6" s="36" t="s">
        <v>78</v>
      </c>
      <c r="D6" s="36" t="s">
        <v>79</v>
      </c>
      <c r="E6" s="36" t="s">
        <v>91</v>
      </c>
      <c r="F6" s="36" t="s">
        <v>5</v>
      </c>
      <c r="G6" s="36" t="s">
        <v>6</v>
      </c>
      <c r="H6" s="29"/>
    </row>
    <row r="7" spans="1:8" ht="35.25" customHeight="1" x14ac:dyDescent="0.25">
      <c r="A7" s="37"/>
      <c r="B7" s="37"/>
      <c r="C7" s="37"/>
      <c r="D7" s="37"/>
      <c r="E7" s="37"/>
      <c r="F7" s="37"/>
      <c r="G7" s="37"/>
      <c r="H7" s="29"/>
    </row>
    <row r="8" spans="1:8" ht="18.75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 t="s">
        <v>80</v>
      </c>
      <c r="H8" s="29"/>
    </row>
    <row r="9" spans="1:8" ht="56.25" x14ac:dyDescent="0.25">
      <c r="A9" s="39">
        <v>1</v>
      </c>
      <c r="B9" s="40" t="s">
        <v>81</v>
      </c>
      <c r="C9" s="41" t="s">
        <v>82</v>
      </c>
      <c r="D9" s="42">
        <v>3092000000</v>
      </c>
      <c r="E9" s="42">
        <v>3092000000</v>
      </c>
      <c r="F9" s="42">
        <v>791501000</v>
      </c>
      <c r="G9" s="43">
        <f>F9/E9*100</f>
        <v>25.598350582147479</v>
      </c>
      <c r="H9" s="29"/>
    </row>
    <row r="10" spans="1:8" ht="75" x14ac:dyDescent="0.25">
      <c r="A10" s="39">
        <v>2</v>
      </c>
      <c r="B10" s="40" t="s">
        <v>83</v>
      </c>
      <c r="C10" s="41" t="s">
        <v>84</v>
      </c>
      <c r="D10" s="42">
        <v>1136886000</v>
      </c>
      <c r="E10" s="42">
        <v>1136886000</v>
      </c>
      <c r="F10" s="42">
        <v>246722100</v>
      </c>
      <c r="G10" s="43">
        <f t="shared" ref="G10:G13" si="0">F10/E10*100</f>
        <v>21.70156902275162</v>
      </c>
      <c r="H10" s="29"/>
    </row>
    <row r="11" spans="1:8" ht="75" x14ac:dyDescent="0.25">
      <c r="A11" s="39">
        <v>3</v>
      </c>
      <c r="B11" s="40" t="s">
        <v>85</v>
      </c>
      <c r="C11" s="41" t="s">
        <v>86</v>
      </c>
      <c r="D11" s="42">
        <v>300000</v>
      </c>
      <c r="E11" s="42">
        <v>300000</v>
      </c>
      <c r="F11" s="42">
        <v>0</v>
      </c>
      <c r="G11" s="43">
        <f t="shared" si="0"/>
        <v>0</v>
      </c>
      <c r="H11" s="29"/>
    </row>
    <row r="12" spans="1:8" ht="56.25" x14ac:dyDescent="0.25">
      <c r="A12" s="39">
        <v>4</v>
      </c>
      <c r="B12" s="40" t="s">
        <v>87</v>
      </c>
      <c r="C12" s="41" t="s">
        <v>88</v>
      </c>
      <c r="D12" s="42">
        <v>2000000</v>
      </c>
      <c r="E12" s="42">
        <v>2000000</v>
      </c>
      <c r="F12" s="42">
        <v>0</v>
      </c>
      <c r="G12" s="43">
        <f t="shared" si="0"/>
        <v>0</v>
      </c>
      <c r="H12" s="29"/>
    </row>
    <row r="13" spans="1:8" ht="20.25" x14ac:dyDescent="0.3">
      <c r="A13" s="44" t="s">
        <v>89</v>
      </c>
      <c r="B13" s="45"/>
      <c r="C13" s="46"/>
      <c r="D13" s="47">
        <f>SUM(D9:D12)</f>
        <v>4231186000</v>
      </c>
      <c r="E13" s="47">
        <f t="shared" ref="E13:F13" si="1">SUM(E9:E12)</f>
        <v>4231186000</v>
      </c>
      <c r="F13" s="47">
        <f t="shared" si="1"/>
        <v>1038223100</v>
      </c>
      <c r="G13" s="47">
        <f t="shared" si="0"/>
        <v>24.537401570150781</v>
      </c>
      <c r="H13" s="29"/>
    </row>
    <row r="14" spans="1:8" x14ac:dyDescent="0.25">
      <c r="B14" s="29"/>
      <c r="C14" s="29"/>
      <c r="D14" s="29"/>
      <c r="E14" s="29"/>
      <c r="F14" s="29"/>
      <c r="G14" s="29"/>
      <c r="H14" s="29"/>
    </row>
    <row r="15" spans="1:8" x14ac:dyDescent="0.25">
      <c r="B15" s="48"/>
      <c r="C15" s="49"/>
      <c r="D15" s="49"/>
      <c r="E15" s="49"/>
      <c r="F15" s="50"/>
      <c r="G15" s="50"/>
      <c r="H15" s="29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24" sqref="B2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20" t="s">
        <v>0</v>
      </c>
      <c r="B1" s="21"/>
      <c r="C1" s="21"/>
      <c r="D1" s="21"/>
      <c r="E1" s="21"/>
      <c r="F1" s="2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22" t="s">
        <v>1</v>
      </c>
      <c r="B3" s="23"/>
      <c r="C3" s="5"/>
      <c r="D3" s="6"/>
      <c r="E3" s="4"/>
      <c r="F3" s="4"/>
      <c r="G3" s="3"/>
    </row>
    <row r="4" spans="1:7" ht="16.350000000000001" customHeight="1" x14ac:dyDescent="0.25">
      <c r="A4" s="24" t="s">
        <v>2</v>
      </c>
      <c r="B4" s="24" t="s">
        <v>3</v>
      </c>
      <c r="C4" s="24" t="s">
        <v>4</v>
      </c>
      <c r="D4" s="25"/>
      <c r="E4" s="24" t="s">
        <v>5</v>
      </c>
      <c r="F4" s="24" t="s">
        <v>6</v>
      </c>
      <c r="G4" s="3"/>
    </row>
    <row r="5" spans="1:7" ht="30" x14ac:dyDescent="0.25">
      <c r="A5" s="25"/>
      <c r="B5" s="25"/>
      <c r="C5" s="7" t="s">
        <v>7</v>
      </c>
      <c r="D5" s="7" t="s">
        <v>8</v>
      </c>
      <c r="E5" s="25"/>
      <c r="F5" s="2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300000</v>
      </c>
      <c r="D7" s="10">
        <v>300000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15</v>
      </c>
      <c r="C8" s="13">
        <v>300000</v>
      </c>
      <c r="D8" s="13">
        <v>300000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18" t="s">
        <v>16</v>
      </c>
      <c r="B9" s="19"/>
      <c r="C9" s="15">
        <v>300000</v>
      </c>
      <c r="D9" s="15">
        <v>300000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  <row r="11" spans="1:7" ht="31.5" customHeight="1" x14ac:dyDescent="0.25">
      <c r="A11" s="51" t="s">
        <v>93</v>
      </c>
      <c r="B11" s="51"/>
      <c r="C11" s="51"/>
      <c r="D11" s="51"/>
      <c r="E11" s="51"/>
      <c r="F11" s="51"/>
    </row>
  </sheetData>
  <mergeCells count="9">
    <mergeCell ref="A11:F11"/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C61" sqref="C61:E6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20" t="s">
        <v>17</v>
      </c>
      <c r="B1" s="21"/>
      <c r="C1" s="21"/>
      <c r="D1" s="21"/>
      <c r="E1" s="21"/>
      <c r="F1" s="2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22" t="s">
        <v>1</v>
      </c>
      <c r="B3" s="23"/>
      <c r="C3" s="5"/>
      <c r="D3" s="6"/>
      <c r="E3" s="4"/>
      <c r="F3" s="4"/>
      <c r="G3" s="3"/>
    </row>
    <row r="4" spans="1:7" ht="16.350000000000001" customHeight="1" x14ac:dyDescent="0.25">
      <c r="A4" s="24" t="s">
        <v>2</v>
      </c>
      <c r="B4" s="24" t="s">
        <v>3</v>
      </c>
      <c r="C4" s="24" t="s">
        <v>4</v>
      </c>
      <c r="D4" s="25"/>
      <c r="E4" s="24" t="s">
        <v>5</v>
      </c>
      <c r="F4" s="24" t="s">
        <v>6</v>
      </c>
      <c r="G4" s="3"/>
    </row>
    <row r="5" spans="1:7" ht="30" x14ac:dyDescent="0.25">
      <c r="A5" s="25"/>
      <c r="B5" s="25"/>
      <c r="C5" s="7" t="s">
        <v>7</v>
      </c>
      <c r="D5" s="7" t="s">
        <v>8</v>
      </c>
      <c r="E5" s="25"/>
      <c r="F5" s="2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0</v>
      </c>
      <c r="D7" s="10">
        <v>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18</v>
      </c>
      <c r="C8" s="13">
        <v>0</v>
      </c>
      <c r="D8" s="13">
        <v>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128703000</v>
      </c>
      <c r="D9" s="10">
        <v>128703000</v>
      </c>
      <c r="E9" s="10">
        <v>32175900</v>
      </c>
      <c r="F9" s="11">
        <f t="shared" ca="1" si="0"/>
        <v>0.25</v>
      </c>
      <c r="G9" s="3"/>
    </row>
    <row r="10" spans="1:7" ht="30" outlineLevel="3" x14ac:dyDescent="0.25">
      <c r="A10" s="12"/>
      <c r="B10" s="12" t="s">
        <v>20</v>
      </c>
      <c r="C10" s="13">
        <v>128703000</v>
      </c>
      <c r="D10" s="13">
        <v>128703000</v>
      </c>
      <c r="E10" s="13">
        <v>32175900</v>
      </c>
      <c r="F10" s="14">
        <f t="shared" ca="1" si="0"/>
        <v>0.25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92254000</v>
      </c>
      <c r="D11" s="10">
        <v>92254000</v>
      </c>
      <c r="E11" s="10">
        <v>23063400</v>
      </c>
      <c r="F11" s="11">
        <f t="shared" ca="1" si="0"/>
        <v>0.25</v>
      </c>
      <c r="G11" s="3"/>
    </row>
    <row r="12" spans="1:7" ht="30" outlineLevel="3" x14ac:dyDescent="0.25">
      <c r="A12" s="12"/>
      <c r="B12" s="12" t="s">
        <v>22</v>
      </c>
      <c r="C12" s="13">
        <v>92254000</v>
      </c>
      <c r="D12" s="13">
        <v>92254000</v>
      </c>
      <c r="E12" s="13">
        <v>23063400</v>
      </c>
      <c r="F12" s="14">
        <f t="shared" ca="1" si="0"/>
        <v>0.25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130734000</v>
      </c>
      <c r="D13" s="10">
        <v>130734000</v>
      </c>
      <c r="E13" s="10">
        <v>32683500</v>
      </c>
      <c r="F13" s="11">
        <f t="shared" ca="1" si="0"/>
        <v>0.25</v>
      </c>
      <c r="G13" s="3"/>
    </row>
    <row r="14" spans="1:7" ht="30" outlineLevel="3" x14ac:dyDescent="0.25">
      <c r="A14" s="12"/>
      <c r="B14" s="12" t="s">
        <v>24</v>
      </c>
      <c r="C14" s="13">
        <v>130734000</v>
      </c>
      <c r="D14" s="13">
        <v>130734000</v>
      </c>
      <c r="E14" s="13">
        <v>32683500</v>
      </c>
      <c r="F14" s="14">
        <f t="shared" ca="1" si="0"/>
        <v>0.25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92439000</v>
      </c>
      <c r="D15" s="10">
        <v>92439000</v>
      </c>
      <c r="E15" s="10">
        <v>23109900</v>
      </c>
      <c r="F15" s="11">
        <f t="shared" ca="1" si="0"/>
        <v>0.25</v>
      </c>
      <c r="G15" s="3"/>
    </row>
    <row r="16" spans="1:7" ht="30" outlineLevel="3" x14ac:dyDescent="0.25">
      <c r="A16" s="12"/>
      <c r="B16" s="12" t="s">
        <v>26</v>
      </c>
      <c r="C16" s="13">
        <v>92439000</v>
      </c>
      <c r="D16" s="13">
        <v>92439000</v>
      </c>
      <c r="E16" s="13">
        <v>23109900</v>
      </c>
      <c r="F16" s="14">
        <f t="shared" ca="1" si="0"/>
        <v>0.25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121227000</v>
      </c>
      <c r="D17" s="10">
        <v>121227000</v>
      </c>
      <c r="E17" s="10">
        <v>30306900</v>
      </c>
      <c r="F17" s="11">
        <f t="shared" ca="1" si="0"/>
        <v>0.25</v>
      </c>
      <c r="G17" s="3"/>
    </row>
    <row r="18" spans="1:7" ht="30" outlineLevel="3" x14ac:dyDescent="0.25">
      <c r="A18" s="12"/>
      <c r="B18" s="12" t="s">
        <v>28</v>
      </c>
      <c r="C18" s="13">
        <v>121227000</v>
      </c>
      <c r="D18" s="13">
        <v>121227000</v>
      </c>
      <c r="E18" s="13">
        <v>30306900</v>
      </c>
      <c r="F18" s="14">
        <f t="shared" ca="1" si="0"/>
        <v>0.25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134332000</v>
      </c>
      <c r="D19" s="10">
        <v>134332000</v>
      </c>
      <c r="E19" s="10">
        <v>33582900</v>
      </c>
      <c r="F19" s="11">
        <f t="shared" ca="1" si="0"/>
        <v>0.25</v>
      </c>
      <c r="G19" s="3"/>
    </row>
    <row r="20" spans="1:7" ht="30" outlineLevel="3" x14ac:dyDescent="0.25">
      <c r="A20" s="12"/>
      <c r="B20" s="12" t="s">
        <v>30</v>
      </c>
      <c r="C20" s="13">
        <v>134332000</v>
      </c>
      <c r="D20" s="13">
        <v>134332000</v>
      </c>
      <c r="E20" s="13">
        <v>33582900</v>
      </c>
      <c r="F20" s="14">
        <f t="shared" ca="1" si="0"/>
        <v>0.25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96159000</v>
      </c>
      <c r="D21" s="10">
        <v>96159000</v>
      </c>
      <c r="E21" s="10">
        <v>24039900</v>
      </c>
      <c r="F21" s="11">
        <f t="shared" ca="1" si="0"/>
        <v>0.25</v>
      </c>
      <c r="G21" s="3"/>
    </row>
    <row r="22" spans="1:7" ht="30" outlineLevel="3" x14ac:dyDescent="0.25">
      <c r="A22" s="12"/>
      <c r="B22" s="12" t="s">
        <v>32</v>
      </c>
      <c r="C22" s="13">
        <v>96159000</v>
      </c>
      <c r="D22" s="13">
        <v>96159000</v>
      </c>
      <c r="E22" s="13">
        <v>24039900</v>
      </c>
      <c r="F22" s="14">
        <f t="shared" ca="1" si="0"/>
        <v>0.25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120269000</v>
      </c>
      <c r="D23" s="10">
        <v>120269000</v>
      </c>
      <c r="E23" s="10">
        <v>30067200</v>
      </c>
      <c r="F23" s="11">
        <f t="shared" ca="1" si="0"/>
        <v>0.25</v>
      </c>
      <c r="G23" s="3"/>
    </row>
    <row r="24" spans="1:7" ht="30" outlineLevel="3" x14ac:dyDescent="0.25">
      <c r="A24" s="12"/>
      <c r="B24" s="12" t="s">
        <v>34</v>
      </c>
      <c r="C24" s="13">
        <v>120269000</v>
      </c>
      <c r="D24" s="13">
        <v>120269000</v>
      </c>
      <c r="E24" s="13">
        <v>30067200</v>
      </c>
      <c r="F24" s="14">
        <f t="shared" ca="1" si="0"/>
        <v>0.25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109485000</v>
      </c>
      <c r="D25" s="10">
        <v>109485000</v>
      </c>
      <c r="E25" s="10">
        <v>27371400</v>
      </c>
      <c r="F25" s="11">
        <f t="shared" ca="1" si="0"/>
        <v>0.25</v>
      </c>
      <c r="G25" s="3"/>
    </row>
    <row r="26" spans="1:7" ht="30" outlineLevel="3" x14ac:dyDescent="0.25">
      <c r="A26" s="12"/>
      <c r="B26" s="12" t="s">
        <v>36</v>
      </c>
      <c r="C26" s="13">
        <v>109485000</v>
      </c>
      <c r="D26" s="13">
        <v>109485000</v>
      </c>
      <c r="E26" s="13">
        <v>27371400</v>
      </c>
      <c r="F26" s="14">
        <f t="shared" ca="1" si="0"/>
        <v>0.25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117490000</v>
      </c>
      <c r="D27" s="10">
        <v>117490000</v>
      </c>
      <c r="E27" s="10">
        <v>29372400</v>
      </c>
      <c r="F27" s="11">
        <f t="shared" ca="1" si="0"/>
        <v>0.25</v>
      </c>
      <c r="G27" s="3"/>
    </row>
    <row r="28" spans="1:7" ht="30" outlineLevel="3" x14ac:dyDescent="0.25">
      <c r="A28" s="12"/>
      <c r="B28" s="12" t="s">
        <v>38</v>
      </c>
      <c r="C28" s="13">
        <v>117490000</v>
      </c>
      <c r="D28" s="13">
        <v>117490000</v>
      </c>
      <c r="E28" s="13">
        <v>29372400</v>
      </c>
      <c r="F28" s="14">
        <f t="shared" ca="1" si="0"/>
        <v>0.25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106209000</v>
      </c>
      <c r="D29" s="10">
        <v>106209000</v>
      </c>
      <c r="E29" s="10">
        <v>26552400</v>
      </c>
      <c r="F29" s="11">
        <f t="shared" ca="1" si="0"/>
        <v>0.25</v>
      </c>
      <c r="G29" s="3"/>
    </row>
    <row r="30" spans="1:7" ht="30" outlineLevel="3" x14ac:dyDescent="0.25">
      <c r="A30" s="12"/>
      <c r="B30" s="12" t="s">
        <v>40</v>
      </c>
      <c r="C30" s="13">
        <v>106209000</v>
      </c>
      <c r="D30" s="13">
        <v>106209000</v>
      </c>
      <c r="E30" s="13">
        <v>26552400</v>
      </c>
      <c r="F30" s="14">
        <f t="shared" ca="1" si="0"/>
        <v>0.25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128689000</v>
      </c>
      <c r="D31" s="10">
        <v>128689000</v>
      </c>
      <c r="E31" s="10">
        <v>32172300</v>
      </c>
      <c r="F31" s="11">
        <f t="shared" ca="1" si="0"/>
        <v>0.25</v>
      </c>
      <c r="G31" s="3"/>
    </row>
    <row r="32" spans="1:7" ht="30" outlineLevel="3" x14ac:dyDescent="0.25">
      <c r="A32" s="12"/>
      <c r="B32" s="12" t="s">
        <v>42</v>
      </c>
      <c r="C32" s="13">
        <v>128689000</v>
      </c>
      <c r="D32" s="13">
        <v>128689000</v>
      </c>
      <c r="E32" s="13">
        <v>32172300</v>
      </c>
      <c r="F32" s="14">
        <f t="shared" ca="1" si="0"/>
        <v>0.25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132466000</v>
      </c>
      <c r="D33" s="10">
        <v>132466000</v>
      </c>
      <c r="E33" s="10">
        <v>33116400</v>
      </c>
      <c r="F33" s="11">
        <f t="shared" ca="1" si="0"/>
        <v>0.25</v>
      </c>
      <c r="G33" s="3"/>
    </row>
    <row r="34" spans="1:7" ht="30" outlineLevel="3" x14ac:dyDescent="0.25">
      <c r="A34" s="12"/>
      <c r="B34" s="12" t="s">
        <v>44</v>
      </c>
      <c r="C34" s="13">
        <v>132466000</v>
      </c>
      <c r="D34" s="13">
        <v>132466000</v>
      </c>
      <c r="E34" s="13">
        <v>33116400</v>
      </c>
      <c r="F34" s="14">
        <f t="shared" ca="1" si="0"/>
        <v>0.25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85931000</v>
      </c>
      <c r="D35" s="10">
        <v>85931000</v>
      </c>
      <c r="E35" s="10">
        <v>21482700</v>
      </c>
      <c r="F35" s="11">
        <f t="shared" ca="1" si="0"/>
        <v>0.25</v>
      </c>
      <c r="G35" s="3"/>
    </row>
    <row r="36" spans="1:7" ht="30" outlineLevel="3" x14ac:dyDescent="0.25">
      <c r="A36" s="12"/>
      <c r="B36" s="12" t="s">
        <v>46</v>
      </c>
      <c r="C36" s="13">
        <v>85931000</v>
      </c>
      <c r="D36" s="13">
        <v>85931000</v>
      </c>
      <c r="E36" s="13">
        <v>21482700</v>
      </c>
      <c r="F36" s="14">
        <f t="shared" ca="1" si="0"/>
        <v>0.25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126247000</v>
      </c>
      <c r="D37" s="10">
        <v>126247000</v>
      </c>
      <c r="E37" s="10">
        <v>31561800</v>
      </c>
      <c r="F37" s="11">
        <f t="shared" ca="1" si="0"/>
        <v>0.25</v>
      </c>
      <c r="G37" s="3"/>
    </row>
    <row r="38" spans="1:7" ht="30" outlineLevel="3" x14ac:dyDescent="0.25">
      <c r="A38" s="12"/>
      <c r="B38" s="12" t="s">
        <v>48</v>
      </c>
      <c r="C38" s="13">
        <v>126247000</v>
      </c>
      <c r="D38" s="13">
        <v>126247000</v>
      </c>
      <c r="E38" s="13">
        <v>31561800</v>
      </c>
      <c r="F38" s="14">
        <f t="shared" ca="1" si="0"/>
        <v>0.25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109879000</v>
      </c>
      <c r="D39" s="10">
        <v>109879000</v>
      </c>
      <c r="E39" s="10">
        <v>27469800</v>
      </c>
      <c r="F39" s="11">
        <f t="shared" ref="F39:F61" ca="1" si="1">IF(INDIRECT("R[0]C[-2]", FALSE)=0,0,ROUND(INDIRECT("R[0]C[-1]", FALSE)/INDIRECT("R[0]C[-2]", FALSE),4))</f>
        <v>0.25</v>
      </c>
      <c r="G39" s="3"/>
    </row>
    <row r="40" spans="1:7" ht="30" outlineLevel="3" x14ac:dyDescent="0.25">
      <c r="A40" s="12"/>
      <c r="B40" s="12" t="s">
        <v>50</v>
      </c>
      <c r="C40" s="13">
        <v>109879000</v>
      </c>
      <c r="D40" s="13">
        <v>109879000</v>
      </c>
      <c r="E40" s="13">
        <v>27469800</v>
      </c>
      <c r="F40" s="14">
        <f t="shared" ca="1" si="1"/>
        <v>0.25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103450000</v>
      </c>
      <c r="D41" s="10">
        <v>103450000</v>
      </c>
      <c r="E41" s="10">
        <v>25862400</v>
      </c>
      <c r="F41" s="11">
        <f t="shared" ca="1" si="1"/>
        <v>0.25</v>
      </c>
      <c r="G41" s="3"/>
    </row>
    <row r="42" spans="1:7" ht="30" outlineLevel="3" x14ac:dyDescent="0.25">
      <c r="A42" s="12"/>
      <c r="B42" s="12" t="s">
        <v>52</v>
      </c>
      <c r="C42" s="13">
        <v>103450000</v>
      </c>
      <c r="D42" s="13">
        <v>103450000</v>
      </c>
      <c r="E42" s="13">
        <v>25862400</v>
      </c>
      <c r="F42" s="14">
        <f t="shared" ca="1" si="1"/>
        <v>0.25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111458000</v>
      </c>
      <c r="D43" s="10">
        <v>111458000</v>
      </c>
      <c r="E43" s="10">
        <v>27864600</v>
      </c>
      <c r="F43" s="11">
        <f t="shared" ca="1" si="1"/>
        <v>0.25</v>
      </c>
      <c r="G43" s="3"/>
    </row>
    <row r="44" spans="1:7" ht="30" outlineLevel="3" x14ac:dyDescent="0.25">
      <c r="A44" s="12"/>
      <c r="B44" s="12" t="s">
        <v>54</v>
      </c>
      <c r="C44" s="13">
        <v>111458000</v>
      </c>
      <c r="D44" s="13">
        <v>111458000</v>
      </c>
      <c r="E44" s="13">
        <v>27864600</v>
      </c>
      <c r="F44" s="14">
        <f t="shared" ca="1" si="1"/>
        <v>0.25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93188000</v>
      </c>
      <c r="D45" s="10">
        <v>93188000</v>
      </c>
      <c r="E45" s="10">
        <v>23297100</v>
      </c>
      <c r="F45" s="11">
        <f t="shared" ca="1" si="1"/>
        <v>0.25</v>
      </c>
      <c r="G45" s="3"/>
    </row>
    <row r="46" spans="1:7" ht="30" outlineLevel="3" x14ac:dyDescent="0.25">
      <c r="A46" s="12"/>
      <c r="B46" s="12" t="s">
        <v>56</v>
      </c>
      <c r="C46" s="13">
        <v>93188000</v>
      </c>
      <c r="D46" s="13">
        <v>93188000</v>
      </c>
      <c r="E46" s="13">
        <v>23297100</v>
      </c>
      <c r="F46" s="14">
        <f t="shared" ca="1" si="1"/>
        <v>0.25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109374000</v>
      </c>
      <c r="D47" s="10">
        <v>109374000</v>
      </c>
      <c r="E47" s="10">
        <v>27343500</v>
      </c>
      <c r="F47" s="11">
        <f t="shared" ca="1" si="1"/>
        <v>0.25</v>
      </c>
      <c r="G47" s="3"/>
    </row>
    <row r="48" spans="1:7" ht="30" outlineLevel="3" x14ac:dyDescent="0.25">
      <c r="A48" s="12"/>
      <c r="B48" s="12" t="s">
        <v>58</v>
      </c>
      <c r="C48" s="13">
        <v>109374000</v>
      </c>
      <c r="D48" s="13">
        <v>109374000</v>
      </c>
      <c r="E48" s="13">
        <v>27343500</v>
      </c>
      <c r="F48" s="14">
        <f t="shared" ca="1" si="1"/>
        <v>0.25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115395000</v>
      </c>
      <c r="D49" s="10">
        <v>115395000</v>
      </c>
      <c r="E49" s="10">
        <v>28848900</v>
      </c>
      <c r="F49" s="11">
        <f t="shared" ca="1" si="1"/>
        <v>0.25</v>
      </c>
      <c r="G49" s="3"/>
    </row>
    <row r="50" spans="1:7" ht="30" outlineLevel="3" x14ac:dyDescent="0.25">
      <c r="A50" s="12"/>
      <c r="B50" s="12" t="s">
        <v>60</v>
      </c>
      <c r="C50" s="13">
        <v>115395000</v>
      </c>
      <c r="D50" s="13">
        <v>115395000</v>
      </c>
      <c r="E50" s="13">
        <v>28848900</v>
      </c>
      <c r="F50" s="14">
        <f t="shared" ca="1" si="1"/>
        <v>0.25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84009000</v>
      </c>
      <c r="D51" s="10">
        <v>84009000</v>
      </c>
      <c r="E51" s="10">
        <v>21002400</v>
      </c>
      <c r="F51" s="11">
        <f t="shared" ca="1" si="1"/>
        <v>0.25</v>
      </c>
      <c r="G51" s="3"/>
    </row>
    <row r="52" spans="1:7" ht="30" outlineLevel="3" x14ac:dyDescent="0.25">
      <c r="A52" s="12"/>
      <c r="B52" s="12" t="s">
        <v>62</v>
      </c>
      <c r="C52" s="13">
        <v>84009000</v>
      </c>
      <c r="D52" s="13">
        <v>84009000</v>
      </c>
      <c r="E52" s="13">
        <v>21002400</v>
      </c>
      <c r="F52" s="14">
        <f t="shared" ca="1" si="1"/>
        <v>0.25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15710000</v>
      </c>
      <c r="D53" s="10">
        <v>15710000</v>
      </c>
      <c r="E53" s="10">
        <v>3927600</v>
      </c>
      <c r="F53" s="11">
        <f t="shared" ca="1" si="1"/>
        <v>0.25</v>
      </c>
      <c r="G53" s="3"/>
    </row>
    <row r="54" spans="1:7" ht="30" outlineLevel="3" x14ac:dyDescent="0.25">
      <c r="A54" s="12"/>
      <c r="B54" s="12" t="s">
        <v>64</v>
      </c>
      <c r="C54" s="13">
        <v>15710000</v>
      </c>
      <c r="D54" s="13">
        <v>15710000</v>
      </c>
      <c r="E54" s="13">
        <v>3927600</v>
      </c>
      <c r="F54" s="14">
        <f t="shared" ca="1" si="1"/>
        <v>0.25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253108000</v>
      </c>
      <c r="D55" s="10">
        <v>253108000</v>
      </c>
      <c r="E55" s="10">
        <v>63276900</v>
      </c>
      <c r="F55" s="11">
        <f t="shared" ca="1" si="1"/>
        <v>0.25</v>
      </c>
      <c r="G55" s="3"/>
    </row>
    <row r="56" spans="1:7" ht="30" outlineLevel="3" x14ac:dyDescent="0.25">
      <c r="A56" s="12"/>
      <c r="B56" s="12" t="s">
        <v>66</v>
      </c>
      <c r="C56" s="13">
        <v>253108000</v>
      </c>
      <c r="D56" s="13">
        <v>253108000</v>
      </c>
      <c r="E56" s="13">
        <v>63276900</v>
      </c>
      <c r="F56" s="14">
        <f t="shared" ca="1" si="1"/>
        <v>0.25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163784000</v>
      </c>
      <c r="D57" s="10">
        <v>163784000</v>
      </c>
      <c r="E57" s="10">
        <v>50946100</v>
      </c>
      <c r="F57" s="11">
        <f t="shared" ca="1" si="1"/>
        <v>0.31109999999999999</v>
      </c>
      <c r="G57" s="3"/>
    </row>
    <row r="58" spans="1:7" ht="30" outlineLevel="3" x14ac:dyDescent="0.25">
      <c r="A58" s="12"/>
      <c r="B58" s="12" t="s">
        <v>68</v>
      </c>
      <c r="C58" s="13">
        <v>163784000</v>
      </c>
      <c r="D58" s="13">
        <v>163784000</v>
      </c>
      <c r="E58" s="13">
        <v>50946100</v>
      </c>
      <c r="F58" s="14">
        <f t="shared" ca="1" si="1"/>
        <v>0.31109999999999999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210011000</v>
      </c>
      <c r="D59" s="10">
        <v>210011000</v>
      </c>
      <c r="E59" s="10">
        <v>61002700</v>
      </c>
      <c r="F59" s="11">
        <f t="shared" ca="1" si="1"/>
        <v>0.29049999999999998</v>
      </c>
      <c r="G59" s="3"/>
    </row>
    <row r="60" spans="1:7" ht="30" outlineLevel="3" x14ac:dyDescent="0.25">
      <c r="A60" s="12"/>
      <c r="B60" s="12" t="s">
        <v>70</v>
      </c>
      <c r="C60" s="13">
        <v>210011000</v>
      </c>
      <c r="D60" s="13">
        <v>210011000</v>
      </c>
      <c r="E60" s="13">
        <v>61002700</v>
      </c>
      <c r="F60" s="14">
        <f t="shared" ca="1" si="1"/>
        <v>0.29049999999999998</v>
      </c>
      <c r="G60" s="3"/>
    </row>
    <row r="61" spans="1:7" ht="15" customHeight="1" x14ac:dyDescent="0.25">
      <c r="A61" s="18" t="s">
        <v>16</v>
      </c>
      <c r="B61" s="19"/>
      <c r="C61" s="15">
        <v>3092000000</v>
      </c>
      <c r="D61" s="15">
        <v>3092000000</v>
      </c>
      <c r="E61" s="16">
        <v>791501000</v>
      </c>
      <c r="F61" s="17">
        <f t="shared" ca="1" si="1"/>
        <v>0.25600000000000001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C61" sqref="C61:E6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20" t="s">
        <v>71</v>
      </c>
      <c r="B1" s="21"/>
      <c r="C1" s="21"/>
      <c r="D1" s="21"/>
      <c r="E1" s="21"/>
      <c r="F1" s="2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22" t="s">
        <v>1</v>
      </c>
      <c r="B3" s="23"/>
      <c r="C3" s="5"/>
      <c r="D3" s="6"/>
      <c r="E3" s="4"/>
      <c r="F3" s="4"/>
      <c r="G3" s="3"/>
    </row>
    <row r="4" spans="1:7" ht="16.350000000000001" customHeight="1" x14ac:dyDescent="0.25">
      <c r="A4" s="24" t="s">
        <v>2</v>
      </c>
      <c r="B4" s="24" t="s">
        <v>3</v>
      </c>
      <c r="C4" s="24" t="s">
        <v>4</v>
      </c>
      <c r="D4" s="25"/>
      <c r="E4" s="24" t="s">
        <v>5</v>
      </c>
      <c r="F4" s="24" t="s">
        <v>6</v>
      </c>
      <c r="G4" s="3"/>
    </row>
    <row r="5" spans="1:7" ht="30" x14ac:dyDescent="0.25">
      <c r="A5" s="25"/>
      <c r="B5" s="25"/>
      <c r="C5" s="7" t="s">
        <v>7</v>
      </c>
      <c r="D5" s="7" t="s">
        <v>8</v>
      </c>
      <c r="E5" s="25"/>
      <c r="F5" s="2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150000000</v>
      </c>
      <c r="D7" s="10">
        <v>150000000</v>
      </c>
      <c r="E7" s="10">
        <v>0</v>
      </c>
      <c r="F7" s="11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18</v>
      </c>
      <c r="C8" s="13">
        <v>150000000</v>
      </c>
      <c r="D8" s="13">
        <v>150000000</v>
      </c>
      <c r="E8" s="13">
        <v>0</v>
      </c>
      <c r="F8" s="14">
        <f t="shared" ca="1" si="0"/>
        <v>0</v>
      </c>
      <c r="G8" s="3"/>
    </row>
    <row r="9" spans="1:7" outlineLevel="2" x14ac:dyDescent="0.25">
      <c r="A9" s="9">
        <f ca="1">IF(INDIRECT("R[-2]C[0]", FALSE)="№",1,ROW()-6-INDIRECT("R[-2]C[0]", FALSE))</f>
        <v>2</v>
      </c>
      <c r="B9" s="9" t="s">
        <v>19</v>
      </c>
      <c r="C9" s="10">
        <v>24698000</v>
      </c>
      <c r="D9" s="10">
        <v>24698000</v>
      </c>
      <c r="E9" s="10">
        <v>6174600</v>
      </c>
      <c r="F9" s="11">
        <f t="shared" ca="1" si="0"/>
        <v>0.25</v>
      </c>
      <c r="G9" s="3"/>
    </row>
    <row r="10" spans="1:7" ht="30" outlineLevel="3" x14ac:dyDescent="0.25">
      <c r="A10" s="12"/>
      <c r="B10" s="12" t="s">
        <v>20</v>
      </c>
      <c r="C10" s="13">
        <v>24698000</v>
      </c>
      <c r="D10" s="13">
        <v>24698000</v>
      </c>
      <c r="E10" s="13">
        <v>6174600</v>
      </c>
      <c r="F10" s="14">
        <f t="shared" ca="1" si="0"/>
        <v>0.25</v>
      </c>
      <c r="G10" s="3"/>
    </row>
    <row r="11" spans="1:7" outlineLevel="2" x14ac:dyDescent="0.25">
      <c r="A11" s="9">
        <f ca="1">IF(INDIRECT("R[-2]C[0]", FALSE)="№",1,ROW()-6-INDIRECT("R[-2]C[0]", FALSE))</f>
        <v>3</v>
      </c>
      <c r="B11" s="9" t="s">
        <v>21</v>
      </c>
      <c r="C11" s="10">
        <v>8543000</v>
      </c>
      <c r="D11" s="10">
        <v>8543000</v>
      </c>
      <c r="E11" s="10">
        <v>2135700</v>
      </c>
      <c r="F11" s="11">
        <f t="shared" ca="1" si="0"/>
        <v>0.25</v>
      </c>
      <c r="G11" s="3"/>
    </row>
    <row r="12" spans="1:7" ht="30" outlineLevel="3" x14ac:dyDescent="0.25">
      <c r="A12" s="12"/>
      <c r="B12" s="12" t="s">
        <v>22</v>
      </c>
      <c r="C12" s="13">
        <v>8543000</v>
      </c>
      <c r="D12" s="13">
        <v>8543000</v>
      </c>
      <c r="E12" s="13">
        <v>2135700</v>
      </c>
      <c r="F12" s="14">
        <f t="shared" ca="1" si="0"/>
        <v>0.25</v>
      </c>
      <c r="G12" s="3"/>
    </row>
    <row r="13" spans="1:7" outlineLevel="2" x14ac:dyDescent="0.25">
      <c r="A13" s="9">
        <f ca="1">IF(INDIRECT("R[-2]C[0]", FALSE)="№",1,ROW()-6-INDIRECT("R[-2]C[0]", FALSE))</f>
        <v>4</v>
      </c>
      <c r="B13" s="9" t="s">
        <v>23</v>
      </c>
      <c r="C13" s="10">
        <v>47576000</v>
      </c>
      <c r="D13" s="10">
        <v>47576000</v>
      </c>
      <c r="E13" s="10">
        <v>11894100</v>
      </c>
      <c r="F13" s="11">
        <f t="shared" ca="1" si="0"/>
        <v>0.25</v>
      </c>
      <c r="G13" s="3"/>
    </row>
    <row r="14" spans="1:7" ht="30" outlineLevel="3" x14ac:dyDescent="0.25">
      <c r="A14" s="12"/>
      <c r="B14" s="12" t="s">
        <v>24</v>
      </c>
      <c r="C14" s="13">
        <v>47576000</v>
      </c>
      <c r="D14" s="13">
        <v>47576000</v>
      </c>
      <c r="E14" s="13">
        <v>11894100</v>
      </c>
      <c r="F14" s="14">
        <f t="shared" ca="1" si="0"/>
        <v>0.25</v>
      </c>
      <c r="G14" s="3"/>
    </row>
    <row r="15" spans="1:7" outlineLevel="2" x14ac:dyDescent="0.25">
      <c r="A15" s="9">
        <f ca="1">IF(INDIRECT("R[-2]C[0]", FALSE)="№",1,ROW()-6-INDIRECT("R[-2]C[0]", FALSE))</f>
        <v>5</v>
      </c>
      <c r="B15" s="9" t="s">
        <v>25</v>
      </c>
      <c r="C15" s="10">
        <v>90259000</v>
      </c>
      <c r="D15" s="10">
        <v>90259000</v>
      </c>
      <c r="E15" s="10">
        <v>22564800</v>
      </c>
      <c r="F15" s="11">
        <f t="shared" ca="1" si="0"/>
        <v>0.25</v>
      </c>
      <c r="G15" s="3"/>
    </row>
    <row r="16" spans="1:7" ht="30" outlineLevel="3" x14ac:dyDescent="0.25">
      <c r="A16" s="12"/>
      <c r="B16" s="12" t="s">
        <v>26</v>
      </c>
      <c r="C16" s="13">
        <v>90259000</v>
      </c>
      <c r="D16" s="13">
        <v>90259000</v>
      </c>
      <c r="E16" s="13">
        <v>22564800</v>
      </c>
      <c r="F16" s="14">
        <f t="shared" ca="1" si="0"/>
        <v>0.25</v>
      </c>
      <c r="G16" s="3"/>
    </row>
    <row r="17" spans="1:7" outlineLevel="2" x14ac:dyDescent="0.25">
      <c r="A17" s="9">
        <f ca="1">IF(INDIRECT("R[-2]C[0]", FALSE)="№",1,ROW()-6-INDIRECT("R[-2]C[0]", FALSE))</f>
        <v>6</v>
      </c>
      <c r="B17" s="9" t="s">
        <v>27</v>
      </c>
      <c r="C17" s="10">
        <v>27107000</v>
      </c>
      <c r="D17" s="10">
        <v>27107000</v>
      </c>
      <c r="E17" s="10">
        <v>6776700</v>
      </c>
      <c r="F17" s="11">
        <f t="shared" ca="1" si="0"/>
        <v>0.25</v>
      </c>
      <c r="G17" s="3"/>
    </row>
    <row r="18" spans="1:7" ht="30" outlineLevel="3" x14ac:dyDescent="0.25">
      <c r="A18" s="12"/>
      <c r="B18" s="12" t="s">
        <v>28</v>
      </c>
      <c r="C18" s="13">
        <v>27107000</v>
      </c>
      <c r="D18" s="13">
        <v>27107000</v>
      </c>
      <c r="E18" s="13">
        <v>6776700</v>
      </c>
      <c r="F18" s="14">
        <f t="shared" ca="1" si="0"/>
        <v>0.25</v>
      </c>
      <c r="G18" s="3"/>
    </row>
    <row r="19" spans="1:7" outlineLevel="2" x14ac:dyDescent="0.25">
      <c r="A19" s="9">
        <f ca="1">IF(INDIRECT("R[-2]C[0]", FALSE)="№",1,ROW()-6-INDIRECT("R[-2]C[0]", FALSE))</f>
        <v>7</v>
      </c>
      <c r="B19" s="9" t="s">
        <v>29</v>
      </c>
      <c r="C19" s="10">
        <v>17542000</v>
      </c>
      <c r="D19" s="10">
        <v>17542000</v>
      </c>
      <c r="E19" s="10">
        <v>4385400</v>
      </c>
      <c r="F19" s="11">
        <f t="shared" ca="1" si="0"/>
        <v>0.25</v>
      </c>
      <c r="G19" s="3"/>
    </row>
    <row r="20" spans="1:7" ht="30" outlineLevel="3" x14ac:dyDescent="0.25">
      <c r="A20" s="12"/>
      <c r="B20" s="12" t="s">
        <v>30</v>
      </c>
      <c r="C20" s="13">
        <v>17542000</v>
      </c>
      <c r="D20" s="13">
        <v>17542000</v>
      </c>
      <c r="E20" s="13">
        <v>4385400</v>
      </c>
      <c r="F20" s="14">
        <f t="shared" ca="1" si="0"/>
        <v>0.25</v>
      </c>
      <c r="G20" s="3"/>
    </row>
    <row r="21" spans="1:7" outlineLevel="2" x14ac:dyDescent="0.25">
      <c r="A21" s="9">
        <f ca="1">IF(INDIRECT("R[-2]C[0]", FALSE)="№",1,ROW()-6-INDIRECT("R[-2]C[0]", FALSE))</f>
        <v>8</v>
      </c>
      <c r="B21" s="9" t="s">
        <v>31</v>
      </c>
      <c r="C21" s="10">
        <v>6326000</v>
      </c>
      <c r="D21" s="10">
        <v>6326000</v>
      </c>
      <c r="E21" s="10">
        <v>1581600</v>
      </c>
      <c r="F21" s="11">
        <f t="shared" ca="1" si="0"/>
        <v>0.25</v>
      </c>
      <c r="G21" s="3"/>
    </row>
    <row r="22" spans="1:7" ht="30" outlineLevel="3" x14ac:dyDescent="0.25">
      <c r="A22" s="12"/>
      <c r="B22" s="12" t="s">
        <v>32</v>
      </c>
      <c r="C22" s="13">
        <v>6326000</v>
      </c>
      <c r="D22" s="13">
        <v>6326000</v>
      </c>
      <c r="E22" s="13">
        <v>1581600</v>
      </c>
      <c r="F22" s="14">
        <f t="shared" ca="1" si="0"/>
        <v>0.25</v>
      </c>
      <c r="G22" s="3"/>
    </row>
    <row r="23" spans="1:7" outlineLevel="2" x14ac:dyDescent="0.25">
      <c r="A23" s="9">
        <f ca="1">IF(INDIRECT("R[-2]C[0]", FALSE)="№",1,ROW()-6-INDIRECT("R[-2]C[0]", FALSE))</f>
        <v>9</v>
      </c>
      <c r="B23" s="9" t="s">
        <v>33</v>
      </c>
      <c r="C23" s="10">
        <v>1498000</v>
      </c>
      <c r="D23" s="10">
        <v>1498000</v>
      </c>
      <c r="E23" s="10">
        <v>374400</v>
      </c>
      <c r="F23" s="11">
        <f t="shared" ca="1" si="0"/>
        <v>0.24990000000000001</v>
      </c>
      <c r="G23" s="3"/>
    </row>
    <row r="24" spans="1:7" ht="30" outlineLevel="3" x14ac:dyDescent="0.25">
      <c r="A24" s="12"/>
      <c r="B24" s="12" t="s">
        <v>34</v>
      </c>
      <c r="C24" s="13">
        <v>1498000</v>
      </c>
      <c r="D24" s="13">
        <v>1498000</v>
      </c>
      <c r="E24" s="13">
        <v>374400</v>
      </c>
      <c r="F24" s="14">
        <f t="shared" ca="1" si="0"/>
        <v>0.24990000000000001</v>
      </c>
      <c r="G24" s="3"/>
    </row>
    <row r="25" spans="1:7" outlineLevel="2" x14ac:dyDescent="0.25">
      <c r="A25" s="9">
        <f ca="1">IF(INDIRECT("R[-2]C[0]", FALSE)="№",1,ROW()-6-INDIRECT("R[-2]C[0]", FALSE))</f>
        <v>10</v>
      </c>
      <c r="B25" s="9" t="s">
        <v>35</v>
      </c>
      <c r="C25" s="10">
        <v>17385000</v>
      </c>
      <c r="D25" s="10">
        <v>17385000</v>
      </c>
      <c r="E25" s="10">
        <v>4346400</v>
      </c>
      <c r="F25" s="11">
        <f t="shared" ca="1" si="0"/>
        <v>0.25</v>
      </c>
      <c r="G25" s="3"/>
    </row>
    <row r="26" spans="1:7" ht="30" outlineLevel="3" x14ac:dyDescent="0.25">
      <c r="A26" s="12"/>
      <c r="B26" s="12" t="s">
        <v>36</v>
      </c>
      <c r="C26" s="13">
        <v>17385000</v>
      </c>
      <c r="D26" s="13">
        <v>17385000</v>
      </c>
      <c r="E26" s="13">
        <v>4346400</v>
      </c>
      <c r="F26" s="14">
        <f t="shared" ca="1" si="0"/>
        <v>0.25</v>
      </c>
      <c r="G26" s="3"/>
    </row>
    <row r="27" spans="1:7" outlineLevel="2" x14ac:dyDescent="0.25">
      <c r="A27" s="9">
        <f ca="1">IF(INDIRECT("R[-2]C[0]", FALSE)="№",1,ROW()-6-INDIRECT("R[-2]C[0]", FALSE))</f>
        <v>11</v>
      </c>
      <c r="B27" s="9" t="s">
        <v>37</v>
      </c>
      <c r="C27" s="10">
        <v>22721000</v>
      </c>
      <c r="D27" s="10">
        <v>22721000</v>
      </c>
      <c r="E27" s="10">
        <v>5680200</v>
      </c>
      <c r="F27" s="11">
        <f t="shared" ca="1" si="0"/>
        <v>0.25</v>
      </c>
      <c r="G27" s="3"/>
    </row>
    <row r="28" spans="1:7" ht="30" outlineLevel="3" x14ac:dyDescent="0.25">
      <c r="A28" s="12"/>
      <c r="B28" s="12" t="s">
        <v>38</v>
      </c>
      <c r="C28" s="13">
        <v>22721000</v>
      </c>
      <c r="D28" s="13">
        <v>22721000</v>
      </c>
      <c r="E28" s="13">
        <v>5680200</v>
      </c>
      <c r="F28" s="14">
        <f t="shared" ca="1" si="0"/>
        <v>0.25</v>
      </c>
      <c r="G28" s="3"/>
    </row>
    <row r="29" spans="1:7" outlineLevel="2" x14ac:dyDescent="0.25">
      <c r="A29" s="9">
        <f ca="1">IF(INDIRECT("R[-2]C[0]", FALSE)="№",1,ROW()-6-INDIRECT("R[-2]C[0]", FALSE))</f>
        <v>12</v>
      </c>
      <c r="B29" s="9" t="s">
        <v>39</v>
      </c>
      <c r="C29" s="10">
        <v>37872000</v>
      </c>
      <c r="D29" s="10">
        <v>37872000</v>
      </c>
      <c r="E29" s="10">
        <v>9468000</v>
      </c>
      <c r="F29" s="11">
        <f t="shared" ca="1" si="0"/>
        <v>0.25</v>
      </c>
      <c r="G29" s="3"/>
    </row>
    <row r="30" spans="1:7" ht="30" outlineLevel="3" x14ac:dyDescent="0.25">
      <c r="A30" s="12"/>
      <c r="B30" s="12" t="s">
        <v>40</v>
      </c>
      <c r="C30" s="13">
        <v>37872000</v>
      </c>
      <c r="D30" s="13">
        <v>37872000</v>
      </c>
      <c r="E30" s="13">
        <v>9468000</v>
      </c>
      <c r="F30" s="14">
        <f t="shared" ca="1" si="0"/>
        <v>0.25</v>
      </c>
      <c r="G30" s="3"/>
    </row>
    <row r="31" spans="1:7" outlineLevel="2" x14ac:dyDescent="0.25">
      <c r="A31" s="9">
        <f ca="1">IF(INDIRECT("R[-2]C[0]", FALSE)="№",1,ROW()-6-INDIRECT("R[-2]C[0]", FALSE))</f>
        <v>13</v>
      </c>
      <c r="B31" s="9" t="s">
        <v>41</v>
      </c>
      <c r="C31" s="10">
        <v>35877000</v>
      </c>
      <c r="D31" s="10">
        <v>35877000</v>
      </c>
      <c r="E31" s="10">
        <v>8969400</v>
      </c>
      <c r="F31" s="11">
        <f t="shared" ca="1" si="0"/>
        <v>0.25</v>
      </c>
      <c r="G31" s="3"/>
    </row>
    <row r="32" spans="1:7" ht="30" outlineLevel="3" x14ac:dyDescent="0.25">
      <c r="A32" s="12"/>
      <c r="B32" s="12" t="s">
        <v>42</v>
      </c>
      <c r="C32" s="13">
        <v>35877000</v>
      </c>
      <c r="D32" s="13">
        <v>35877000</v>
      </c>
      <c r="E32" s="13">
        <v>8969400</v>
      </c>
      <c r="F32" s="14">
        <f t="shared" ca="1" si="0"/>
        <v>0.25</v>
      </c>
      <c r="G32" s="3"/>
    </row>
    <row r="33" spans="1:7" outlineLevel="2" x14ac:dyDescent="0.25">
      <c r="A33" s="9">
        <f ca="1">IF(INDIRECT("R[-2]C[0]", FALSE)="№",1,ROW()-6-INDIRECT("R[-2]C[0]", FALSE))</f>
        <v>14</v>
      </c>
      <c r="B33" s="9" t="s">
        <v>43</v>
      </c>
      <c r="C33" s="10">
        <v>40479000</v>
      </c>
      <c r="D33" s="10">
        <v>40479000</v>
      </c>
      <c r="E33" s="10">
        <v>10119900</v>
      </c>
      <c r="F33" s="11">
        <f t="shared" ca="1" si="0"/>
        <v>0.25</v>
      </c>
      <c r="G33" s="3"/>
    </row>
    <row r="34" spans="1:7" ht="30" outlineLevel="3" x14ac:dyDescent="0.25">
      <c r="A34" s="12"/>
      <c r="B34" s="12" t="s">
        <v>44</v>
      </c>
      <c r="C34" s="13">
        <v>40479000</v>
      </c>
      <c r="D34" s="13">
        <v>40479000</v>
      </c>
      <c r="E34" s="13">
        <v>10119900</v>
      </c>
      <c r="F34" s="14">
        <f t="shared" ca="1" si="0"/>
        <v>0.25</v>
      </c>
      <c r="G34" s="3"/>
    </row>
    <row r="35" spans="1:7" outlineLevel="2" x14ac:dyDescent="0.25">
      <c r="A35" s="9">
        <f ca="1">IF(INDIRECT("R[-2]C[0]", FALSE)="№",1,ROW()-6-INDIRECT("R[-2]C[0]", FALSE))</f>
        <v>15</v>
      </c>
      <c r="B35" s="9" t="s">
        <v>45</v>
      </c>
      <c r="C35" s="10">
        <v>722000</v>
      </c>
      <c r="D35" s="10">
        <v>722000</v>
      </c>
      <c r="E35" s="10">
        <v>180600</v>
      </c>
      <c r="F35" s="11">
        <f t="shared" ca="1" si="0"/>
        <v>0.25009999999999999</v>
      </c>
      <c r="G35" s="3"/>
    </row>
    <row r="36" spans="1:7" ht="30" outlineLevel="3" x14ac:dyDescent="0.25">
      <c r="A36" s="12"/>
      <c r="B36" s="12" t="s">
        <v>46</v>
      </c>
      <c r="C36" s="13">
        <v>722000</v>
      </c>
      <c r="D36" s="13">
        <v>722000</v>
      </c>
      <c r="E36" s="13">
        <v>180600</v>
      </c>
      <c r="F36" s="14">
        <f t="shared" ca="1" si="0"/>
        <v>0.25009999999999999</v>
      </c>
      <c r="G36" s="3"/>
    </row>
    <row r="37" spans="1:7" outlineLevel="2" x14ac:dyDescent="0.25">
      <c r="A37" s="9">
        <f ca="1">IF(INDIRECT("R[-2]C[0]", FALSE)="№",1,ROW()-6-INDIRECT("R[-2]C[0]", FALSE))</f>
        <v>16</v>
      </c>
      <c r="B37" s="9" t="s">
        <v>47</v>
      </c>
      <c r="C37" s="10">
        <v>26832000</v>
      </c>
      <c r="D37" s="10">
        <v>26832000</v>
      </c>
      <c r="E37" s="10">
        <v>6708000</v>
      </c>
      <c r="F37" s="11">
        <f t="shared" ca="1" si="0"/>
        <v>0.25</v>
      </c>
      <c r="G37" s="3"/>
    </row>
    <row r="38" spans="1:7" ht="30" outlineLevel="3" x14ac:dyDescent="0.25">
      <c r="A38" s="12"/>
      <c r="B38" s="12" t="s">
        <v>48</v>
      </c>
      <c r="C38" s="13">
        <v>26832000</v>
      </c>
      <c r="D38" s="13">
        <v>26832000</v>
      </c>
      <c r="E38" s="13">
        <v>6708000</v>
      </c>
      <c r="F38" s="14">
        <f t="shared" ca="1" si="0"/>
        <v>0.25</v>
      </c>
      <c r="G38" s="3"/>
    </row>
    <row r="39" spans="1:7" outlineLevel="2" x14ac:dyDescent="0.25">
      <c r="A39" s="9">
        <f ca="1">IF(INDIRECT("R[-2]C[0]", FALSE)="№",1,ROW()-6-INDIRECT("R[-2]C[0]", FALSE))</f>
        <v>17</v>
      </c>
      <c r="B39" s="9" t="s">
        <v>49</v>
      </c>
      <c r="C39" s="10">
        <v>8332000</v>
      </c>
      <c r="D39" s="10">
        <v>8332000</v>
      </c>
      <c r="E39" s="10">
        <v>2082900</v>
      </c>
      <c r="F39" s="11">
        <f t="shared" ref="F39:F61" ca="1" si="1">IF(INDIRECT("R[0]C[-2]", FALSE)=0,0,ROUND(INDIRECT("R[0]C[-1]", FALSE)/INDIRECT("R[0]C[-2]", FALSE),4))</f>
        <v>0.25</v>
      </c>
      <c r="G39" s="3"/>
    </row>
    <row r="40" spans="1:7" ht="30" outlineLevel="3" x14ac:dyDescent="0.25">
      <c r="A40" s="12"/>
      <c r="B40" s="12" t="s">
        <v>50</v>
      </c>
      <c r="C40" s="13">
        <v>8332000</v>
      </c>
      <c r="D40" s="13">
        <v>8332000</v>
      </c>
      <c r="E40" s="13">
        <v>2082900</v>
      </c>
      <c r="F40" s="14">
        <f t="shared" ca="1" si="1"/>
        <v>0.25</v>
      </c>
      <c r="G40" s="3"/>
    </row>
    <row r="41" spans="1:7" outlineLevel="2" x14ac:dyDescent="0.25">
      <c r="A41" s="9">
        <f ca="1">IF(INDIRECT("R[-2]C[0]", FALSE)="№",1,ROW()-6-INDIRECT("R[-2]C[0]", FALSE))</f>
        <v>18</v>
      </c>
      <c r="B41" s="9" t="s">
        <v>51</v>
      </c>
      <c r="C41" s="10">
        <v>36360000</v>
      </c>
      <c r="D41" s="10">
        <v>36360000</v>
      </c>
      <c r="E41" s="10">
        <v>9090000</v>
      </c>
      <c r="F41" s="11">
        <f t="shared" ca="1" si="1"/>
        <v>0.25</v>
      </c>
      <c r="G41" s="3"/>
    </row>
    <row r="42" spans="1:7" ht="30" outlineLevel="3" x14ac:dyDescent="0.25">
      <c r="A42" s="12"/>
      <c r="B42" s="12" t="s">
        <v>52</v>
      </c>
      <c r="C42" s="13">
        <v>36360000</v>
      </c>
      <c r="D42" s="13">
        <v>36360000</v>
      </c>
      <c r="E42" s="13">
        <v>9090000</v>
      </c>
      <c r="F42" s="14">
        <f t="shared" ca="1" si="1"/>
        <v>0.25</v>
      </c>
      <c r="G42" s="3"/>
    </row>
    <row r="43" spans="1:7" outlineLevel="2" x14ac:dyDescent="0.25">
      <c r="A43" s="9">
        <f ca="1">IF(INDIRECT("R[-2]C[0]", FALSE)="№",1,ROW()-6-INDIRECT("R[-2]C[0]", FALSE))</f>
        <v>19</v>
      </c>
      <c r="B43" s="9" t="s">
        <v>53</v>
      </c>
      <c r="C43" s="10">
        <v>25268000</v>
      </c>
      <c r="D43" s="10">
        <v>25268000</v>
      </c>
      <c r="E43" s="10">
        <v>6317100</v>
      </c>
      <c r="F43" s="11">
        <f t="shared" ca="1" si="1"/>
        <v>0.25</v>
      </c>
      <c r="G43" s="3"/>
    </row>
    <row r="44" spans="1:7" ht="30" outlineLevel="3" x14ac:dyDescent="0.25">
      <c r="A44" s="12"/>
      <c r="B44" s="12" t="s">
        <v>54</v>
      </c>
      <c r="C44" s="13">
        <v>25268000</v>
      </c>
      <c r="D44" s="13">
        <v>25268000</v>
      </c>
      <c r="E44" s="13">
        <v>6317100</v>
      </c>
      <c r="F44" s="14">
        <f t="shared" ca="1" si="1"/>
        <v>0.25</v>
      </c>
      <c r="G44" s="3"/>
    </row>
    <row r="45" spans="1:7" outlineLevel="2" x14ac:dyDescent="0.25">
      <c r="A45" s="9">
        <f ca="1">IF(INDIRECT("R[-2]C[0]", FALSE)="№",1,ROW()-6-INDIRECT("R[-2]C[0]", FALSE))</f>
        <v>20</v>
      </c>
      <c r="B45" s="9" t="s">
        <v>55</v>
      </c>
      <c r="C45" s="10">
        <v>46942000</v>
      </c>
      <c r="D45" s="10">
        <v>46942000</v>
      </c>
      <c r="E45" s="10">
        <v>11735400</v>
      </c>
      <c r="F45" s="11">
        <f t="shared" ca="1" si="1"/>
        <v>0.25</v>
      </c>
      <c r="G45" s="3"/>
    </row>
    <row r="46" spans="1:7" ht="30" outlineLevel="3" x14ac:dyDescent="0.25">
      <c r="A46" s="12"/>
      <c r="B46" s="12" t="s">
        <v>56</v>
      </c>
      <c r="C46" s="13">
        <v>46942000</v>
      </c>
      <c r="D46" s="13">
        <v>46942000</v>
      </c>
      <c r="E46" s="13">
        <v>11735400</v>
      </c>
      <c r="F46" s="14">
        <f t="shared" ca="1" si="1"/>
        <v>0.25</v>
      </c>
      <c r="G46" s="3"/>
    </row>
    <row r="47" spans="1:7" outlineLevel="2" x14ac:dyDescent="0.25">
      <c r="A47" s="9">
        <f ca="1">IF(INDIRECT("R[-2]C[0]", FALSE)="№",1,ROW()-6-INDIRECT("R[-2]C[0]", FALSE))</f>
        <v>21</v>
      </c>
      <c r="B47" s="9" t="s">
        <v>57</v>
      </c>
      <c r="C47" s="10">
        <v>38462000</v>
      </c>
      <c r="D47" s="10">
        <v>38462000</v>
      </c>
      <c r="E47" s="10">
        <v>9615600</v>
      </c>
      <c r="F47" s="11">
        <f t="shared" ca="1" si="1"/>
        <v>0.25</v>
      </c>
      <c r="G47" s="3"/>
    </row>
    <row r="48" spans="1:7" ht="30" outlineLevel="3" x14ac:dyDescent="0.25">
      <c r="A48" s="12"/>
      <c r="B48" s="12" t="s">
        <v>58</v>
      </c>
      <c r="C48" s="13">
        <v>38462000</v>
      </c>
      <c r="D48" s="13">
        <v>38462000</v>
      </c>
      <c r="E48" s="13">
        <v>9615600</v>
      </c>
      <c r="F48" s="14">
        <f t="shared" ca="1" si="1"/>
        <v>0.25</v>
      </c>
      <c r="G48" s="3"/>
    </row>
    <row r="49" spans="1:7" outlineLevel="2" x14ac:dyDescent="0.25">
      <c r="A49" s="9">
        <f ca="1">IF(INDIRECT("R[-2]C[0]", FALSE)="№",1,ROW()-6-INDIRECT("R[-2]C[0]", FALSE))</f>
        <v>22</v>
      </c>
      <c r="B49" s="9" t="s">
        <v>59</v>
      </c>
      <c r="C49" s="10">
        <v>81107000</v>
      </c>
      <c r="D49" s="10">
        <v>81107000</v>
      </c>
      <c r="E49" s="10">
        <v>20276700</v>
      </c>
      <c r="F49" s="11">
        <f t="shared" ca="1" si="1"/>
        <v>0.25</v>
      </c>
      <c r="G49" s="3"/>
    </row>
    <row r="50" spans="1:7" ht="30" outlineLevel="3" x14ac:dyDescent="0.25">
      <c r="A50" s="12"/>
      <c r="B50" s="12" t="s">
        <v>60</v>
      </c>
      <c r="C50" s="13">
        <v>81107000</v>
      </c>
      <c r="D50" s="13">
        <v>81107000</v>
      </c>
      <c r="E50" s="13">
        <v>20276700</v>
      </c>
      <c r="F50" s="14">
        <f t="shared" ca="1" si="1"/>
        <v>0.25</v>
      </c>
      <c r="G50" s="3"/>
    </row>
    <row r="51" spans="1:7" outlineLevel="2" x14ac:dyDescent="0.25">
      <c r="A51" s="9">
        <f ca="1">IF(INDIRECT("R[-2]C[0]", FALSE)="№",1,ROW()-6-INDIRECT("R[-2]C[0]", FALSE))</f>
        <v>23</v>
      </c>
      <c r="B51" s="9" t="s">
        <v>61</v>
      </c>
      <c r="C51" s="10">
        <v>41278000</v>
      </c>
      <c r="D51" s="10">
        <v>41278000</v>
      </c>
      <c r="E51" s="10">
        <v>10319400</v>
      </c>
      <c r="F51" s="11">
        <f t="shared" ca="1" si="1"/>
        <v>0.25</v>
      </c>
      <c r="G51" s="3"/>
    </row>
    <row r="52" spans="1:7" ht="30" outlineLevel="3" x14ac:dyDescent="0.25">
      <c r="A52" s="12"/>
      <c r="B52" s="12" t="s">
        <v>62</v>
      </c>
      <c r="C52" s="13">
        <v>41278000</v>
      </c>
      <c r="D52" s="13">
        <v>41278000</v>
      </c>
      <c r="E52" s="13">
        <v>10319400</v>
      </c>
      <c r="F52" s="14">
        <f t="shared" ca="1" si="1"/>
        <v>0.25</v>
      </c>
      <c r="G52" s="3"/>
    </row>
    <row r="53" spans="1:7" outlineLevel="2" x14ac:dyDescent="0.25">
      <c r="A53" s="9">
        <f ca="1">IF(INDIRECT("R[-2]C[0]", FALSE)="№",1,ROW()-6-INDIRECT("R[-2]C[0]", FALSE))</f>
        <v>24</v>
      </c>
      <c r="B53" s="9" t="s">
        <v>63</v>
      </c>
      <c r="C53" s="10">
        <v>26353000</v>
      </c>
      <c r="D53" s="10">
        <v>26353000</v>
      </c>
      <c r="E53" s="10">
        <v>6588300</v>
      </c>
      <c r="F53" s="11">
        <f t="shared" ca="1" si="1"/>
        <v>0.25</v>
      </c>
      <c r="G53" s="3"/>
    </row>
    <row r="54" spans="1:7" ht="30" outlineLevel="3" x14ac:dyDescent="0.25">
      <c r="A54" s="12"/>
      <c r="B54" s="12" t="s">
        <v>64</v>
      </c>
      <c r="C54" s="13">
        <v>26353000</v>
      </c>
      <c r="D54" s="13">
        <v>26353000</v>
      </c>
      <c r="E54" s="13">
        <v>6588300</v>
      </c>
      <c r="F54" s="14">
        <f t="shared" ca="1" si="1"/>
        <v>0.25</v>
      </c>
      <c r="G54" s="3"/>
    </row>
    <row r="55" spans="1:7" outlineLevel="2" x14ac:dyDescent="0.25">
      <c r="A55" s="9">
        <f ca="1">IF(INDIRECT("R[-2]C[0]", FALSE)="№",1,ROW()-6-INDIRECT("R[-2]C[0]", FALSE))</f>
        <v>25</v>
      </c>
      <c r="B55" s="9" t="s">
        <v>65</v>
      </c>
      <c r="C55" s="10">
        <v>106100000</v>
      </c>
      <c r="D55" s="10">
        <v>106100000</v>
      </c>
      <c r="E55" s="10">
        <v>26525100</v>
      </c>
      <c r="F55" s="11">
        <f t="shared" ca="1" si="1"/>
        <v>0.25</v>
      </c>
      <c r="G55" s="3"/>
    </row>
    <row r="56" spans="1:7" ht="30" outlineLevel="3" x14ac:dyDescent="0.25">
      <c r="A56" s="12"/>
      <c r="B56" s="12" t="s">
        <v>66</v>
      </c>
      <c r="C56" s="13">
        <v>106100000</v>
      </c>
      <c r="D56" s="13">
        <v>106100000</v>
      </c>
      <c r="E56" s="13">
        <v>26525100</v>
      </c>
      <c r="F56" s="14">
        <f t="shared" ca="1" si="1"/>
        <v>0.25</v>
      </c>
      <c r="G56" s="3"/>
    </row>
    <row r="57" spans="1:7" outlineLevel="2" x14ac:dyDescent="0.25">
      <c r="A57" s="9">
        <f ca="1">IF(INDIRECT("R[-2]C[0]", FALSE)="№",1,ROW()-6-INDIRECT("R[-2]C[0]", FALSE))</f>
        <v>26</v>
      </c>
      <c r="B57" s="9" t="s">
        <v>67</v>
      </c>
      <c r="C57" s="10">
        <v>87139000</v>
      </c>
      <c r="D57" s="10">
        <v>87139000</v>
      </c>
      <c r="E57" s="10">
        <v>21784800</v>
      </c>
      <c r="F57" s="11">
        <f t="shared" ca="1" si="1"/>
        <v>0.25</v>
      </c>
      <c r="G57" s="3"/>
    </row>
    <row r="58" spans="1:7" ht="30" outlineLevel="3" x14ac:dyDescent="0.25">
      <c r="A58" s="12"/>
      <c r="B58" s="12" t="s">
        <v>68</v>
      </c>
      <c r="C58" s="13">
        <v>87139000</v>
      </c>
      <c r="D58" s="13">
        <v>87139000</v>
      </c>
      <c r="E58" s="13">
        <v>21784800</v>
      </c>
      <c r="F58" s="14">
        <f t="shared" ca="1" si="1"/>
        <v>0.25</v>
      </c>
      <c r="G58" s="3"/>
    </row>
    <row r="59" spans="1:7" outlineLevel="2" x14ac:dyDescent="0.25">
      <c r="A59" s="9">
        <f ca="1">IF(INDIRECT("R[-2]C[0]", FALSE)="№",1,ROW()-6-INDIRECT("R[-2]C[0]", FALSE))</f>
        <v>27</v>
      </c>
      <c r="B59" s="9" t="s">
        <v>69</v>
      </c>
      <c r="C59" s="10">
        <v>84108000</v>
      </c>
      <c r="D59" s="10">
        <v>84108000</v>
      </c>
      <c r="E59" s="10">
        <v>21027000</v>
      </c>
      <c r="F59" s="11">
        <f t="shared" ca="1" si="1"/>
        <v>0.25</v>
      </c>
      <c r="G59" s="3"/>
    </row>
    <row r="60" spans="1:7" ht="30" outlineLevel="3" x14ac:dyDescent="0.25">
      <c r="A60" s="12"/>
      <c r="B60" s="12" t="s">
        <v>70</v>
      </c>
      <c r="C60" s="13">
        <v>84108000</v>
      </c>
      <c r="D60" s="13">
        <v>84108000</v>
      </c>
      <c r="E60" s="13">
        <v>21027000</v>
      </c>
      <c r="F60" s="14">
        <f t="shared" ca="1" si="1"/>
        <v>0.25</v>
      </c>
      <c r="G60" s="3"/>
    </row>
    <row r="61" spans="1:7" ht="15" customHeight="1" x14ac:dyDescent="0.25">
      <c r="A61" s="18" t="s">
        <v>16</v>
      </c>
      <c r="B61" s="19"/>
      <c r="C61" s="15">
        <v>1136886000</v>
      </c>
      <c r="D61" s="15">
        <v>1136886000</v>
      </c>
      <c r="E61" s="16">
        <v>246722100</v>
      </c>
      <c r="F61" s="17">
        <f t="shared" ca="1" si="1"/>
        <v>0.217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zoomScaleNormal="100" zoomScaleSheetLayoutView="100" workbookViewId="0">
      <pane ySplit="6" topLeftCell="A7" activePane="bottomLeft" state="frozen"/>
      <selection pane="bottomLeft" activeCell="A11" sqref="A11:F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20" t="s">
        <v>72</v>
      </c>
      <c r="B1" s="21"/>
      <c r="C1" s="21"/>
      <c r="D1" s="21"/>
      <c r="E1" s="21"/>
      <c r="F1" s="21"/>
      <c r="G1" s="3"/>
    </row>
    <row r="2" spans="1:7" ht="16.350000000000001" customHeight="1" x14ac:dyDescent="0.25">
      <c r="A2" s="2"/>
      <c r="B2" s="2"/>
      <c r="C2" s="2"/>
      <c r="D2" s="2"/>
      <c r="E2" s="2"/>
      <c r="F2" s="4"/>
      <c r="G2" s="3"/>
    </row>
    <row r="3" spans="1:7" ht="16.350000000000001" customHeight="1" x14ac:dyDescent="0.25">
      <c r="A3" s="22" t="s">
        <v>1</v>
      </c>
      <c r="B3" s="23"/>
      <c r="C3" s="5"/>
      <c r="D3" s="6"/>
      <c r="E3" s="4"/>
      <c r="F3" s="4"/>
      <c r="G3" s="3"/>
    </row>
    <row r="4" spans="1:7" ht="16.350000000000001" customHeight="1" x14ac:dyDescent="0.25">
      <c r="A4" s="24" t="s">
        <v>2</v>
      </c>
      <c r="B4" s="24" t="s">
        <v>3</v>
      </c>
      <c r="C4" s="24" t="s">
        <v>4</v>
      </c>
      <c r="D4" s="25"/>
      <c r="E4" s="24" t="s">
        <v>5</v>
      </c>
      <c r="F4" s="24" t="s">
        <v>6</v>
      </c>
      <c r="G4" s="3"/>
    </row>
    <row r="5" spans="1:7" ht="30" x14ac:dyDescent="0.25">
      <c r="A5" s="25"/>
      <c r="B5" s="25"/>
      <c r="C5" s="7" t="s">
        <v>7</v>
      </c>
      <c r="D5" s="7" t="s">
        <v>8</v>
      </c>
      <c r="E5" s="25"/>
      <c r="F5" s="25"/>
      <c r="G5" s="3"/>
    </row>
    <row r="6" spans="1:7" ht="16.350000000000001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8" t="s">
        <v>14</v>
      </c>
      <c r="G6" s="3"/>
    </row>
    <row r="7" spans="1:7" outlineLevel="2" x14ac:dyDescent="0.25">
      <c r="A7" s="9">
        <f ca="1">IF(INDIRECT("R[-2]C[0]", FALSE)="№",1,ROW()-6-INDIRECT("R[-2]C[0]", FALSE))</f>
        <v>1</v>
      </c>
      <c r="B7" s="9"/>
      <c r="C7" s="10">
        <v>2000000</v>
      </c>
      <c r="D7" s="10">
        <v>2000000</v>
      </c>
      <c r="E7" s="10">
        <v>0</v>
      </c>
      <c r="F7" s="11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2"/>
      <c r="B8" s="12" t="s">
        <v>73</v>
      </c>
      <c r="C8" s="13">
        <v>2000000</v>
      </c>
      <c r="D8" s="13">
        <v>2000000</v>
      </c>
      <c r="E8" s="13">
        <v>0</v>
      </c>
      <c r="F8" s="14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18" t="s">
        <v>16</v>
      </c>
      <c r="B9" s="19"/>
      <c r="C9" s="15">
        <v>2000000</v>
      </c>
      <c r="D9" s="15">
        <v>2000000</v>
      </c>
      <c r="E9" s="16">
        <v>0</v>
      </c>
      <c r="F9" s="17">
        <f ca="1">IF(INDIRECT("R[0]C[-2]", FALSE)=0,0,ROUND(INDIRECT("R[0]C[-1]", FALSE)/INDIRECT("R[0]C[-2]", FALSE),4))</f>
        <v>0</v>
      </c>
      <c r="G9" s="3"/>
    </row>
    <row r="11" spans="1:7" ht="31.5" customHeight="1" x14ac:dyDescent="0.25">
      <c r="A11" s="51" t="s">
        <v>92</v>
      </c>
      <c r="B11" s="51"/>
      <c r="C11" s="51"/>
      <c r="D11" s="51"/>
      <c r="E11" s="51"/>
      <c r="F11" s="51"/>
    </row>
  </sheetData>
  <mergeCells count="9">
    <mergeCell ref="A11:F11"/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6CF390-9ED7-4446-AB27-8018FF941E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 объем дотаций</vt:lpstr>
      <vt:lpstr>ЛМП</vt:lpstr>
      <vt:lpstr>Выравнивание</vt:lpstr>
      <vt:lpstr>Сбалансированность</vt:lpstr>
      <vt:lpstr>Налоговый потенциал</vt:lpstr>
      <vt:lpstr>Выравнивание!Заголовки_для_печати</vt:lpstr>
      <vt:lpstr>ЛМП!Заголовки_для_печати</vt:lpstr>
      <vt:lpstr>'Налоговый потенциал'!Заголовки_для_печати</vt:lpstr>
      <vt:lpstr>'Общий объем дотаций'!Заголовки_для_печати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2023-05-19T06:06:42Z</dcterms:created>
  <dcterms:modified xsi:type="dcterms:W3CDTF">2023-05-19T06:13:11Z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12_27_58)(2).xlsx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