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1 полугодие 2023\"/>
    </mc:Choice>
  </mc:AlternateContent>
  <bookViews>
    <workbookView xWindow="0" yWindow="0" windowWidth="22740" windowHeight="10755"/>
  </bookViews>
  <sheets>
    <sheet name="Общий объем дотаций" sheetId="6" r:id="rId1"/>
    <sheet name="ЛМП" sheetId="2" r:id="rId2"/>
    <sheet name="Выравнивание" sheetId="3" r:id="rId3"/>
    <sheet name="Сбалансированность" sheetId="4" r:id="rId4"/>
    <sheet name="Налоговый потенциал" sheetId="5" r:id="rId5"/>
  </sheets>
  <definedNames>
    <definedName name="_xlnm.Print_Titles" localSheetId="2">Выравнивание!$1:$6</definedName>
    <definedName name="_xlnm.Print_Titles" localSheetId="1">ЛМП!$1:$6</definedName>
    <definedName name="_xlnm.Print_Titles" localSheetId="4">'Налоговый потенциал'!$1:$6</definedName>
    <definedName name="_xlnm.Print_Titles" localSheetId="0">'Общий объем дотаций'!$6:$7</definedName>
    <definedName name="_xlnm.Print_Titles" localSheetId="3">Сбалансированность!$1:$6</definedName>
  </definedNames>
  <calcPr calcId="152511"/>
</workbook>
</file>

<file path=xl/calcChain.xml><?xml version="1.0" encoding="utf-8"?>
<calcChain xmlns="http://schemas.openxmlformats.org/spreadsheetml/2006/main">
  <c r="F13" i="6" l="1"/>
  <c r="E13" i="6"/>
  <c r="D13" i="6"/>
  <c r="G12" i="6"/>
  <c r="G11" i="6"/>
  <c r="G10" i="6"/>
  <c r="G9" i="6"/>
  <c r="G13" i="6" l="1"/>
  <c r="F31" i="3"/>
  <c r="F47" i="4"/>
  <c r="F45" i="4"/>
  <c r="F11" i="4"/>
  <c r="F7" i="2"/>
  <c r="F28" i="3"/>
  <c r="F28" i="4"/>
  <c r="F15" i="3"/>
  <c r="F58" i="3"/>
  <c r="F48" i="4"/>
  <c r="F12" i="4"/>
  <c r="F40" i="4"/>
  <c r="F10" i="3"/>
  <c r="F37" i="4"/>
  <c r="F19" i="3"/>
  <c r="F54" i="4"/>
  <c r="F21" i="3"/>
  <c r="F18" i="4"/>
  <c r="F17" i="4"/>
  <c r="F39" i="3"/>
  <c r="F55" i="4"/>
  <c r="F61" i="4"/>
  <c r="F9" i="5"/>
  <c r="F20" i="3"/>
  <c r="F42" i="3"/>
  <c r="F42" i="4"/>
  <c r="A9" i="4"/>
  <c r="A11" i="4"/>
  <c r="A9" i="3"/>
  <c r="A13" i="4"/>
  <c r="F19" i="4"/>
  <c r="F22" i="3"/>
  <c r="F36" i="3"/>
  <c r="F36" i="4"/>
  <c r="F8" i="2"/>
  <c r="F45" i="3"/>
  <c r="F58" i="4"/>
  <c r="F25" i="3"/>
  <c r="F53" i="3"/>
  <c r="F17" i="3"/>
  <c r="F50" i="3"/>
  <c r="F51" i="4"/>
  <c r="F26" i="3"/>
  <c r="F49" i="4"/>
  <c r="F13" i="3"/>
  <c r="F57" i="3"/>
  <c r="F47" i="3"/>
  <c r="F63" i="4"/>
  <c r="F11" i="3"/>
  <c r="F27" i="4"/>
  <c r="F46" i="3"/>
  <c r="F44" i="3"/>
  <c r="F44" i="4"/>
  <c r="F22" i="4"/>
  <c r="F43" i="3"/>
  <c r="F7" i="3"/>
  <c r="F34" i="3"/>
  <c r="F37" i="3"/>
  <c r="F32" i="3"/>
  <c r="F26" i="4"/>
  <c r="A11" i="3"/>
  <c r="F62" i="4"/>
  <c r="F49" i="3"/>
  <c r="F41" i="4"/>
  <c r="F38" i="3"/>
  <c r="F25" i="4"/>
  <c r="F23" i="4"/>
  <c r="F40" i="3"/>
  <c r="F32" i="4"/>
  <c r="F33" i="4"/>
  <c r="F8" i="3"/>
  <c r="F8" i="4"/>
  <c r="F8" i="5"/>
  <c r="F33" i="3"/>
  <c r="F30" i="4"/>
  <c r="F9" i="4"/>
  <c r="F51" i="3"/>
  <c r="F56" i="3"/>
  <c r="F31" i="4"/>
  <c r="F48" i="3"/>
  <c r="F12" i="3"/>
  <c r="F14" i="3"/>
  <c r="F15" i="4"/>
  <c r="F43" i="4"/>
  <c r="F7" i="4"/>
  <c r="F35" i="4"/>
  <c r="F13" i="4"/>
  <c r="F52" i="3"/>
  <c r="F52" i="4"/>
  <c r="F16" i="3"/>
  <c r="F16" i="4"/>
  <c r="F30" i="3"/>
  <c r="F41" i="3"/>
  <c r="F56" i="4"/>
  <c r="F20" i="4"/>
  <c r="F29" i="3"/>
  <c r="F9" i="3"/>
  <c r="F9" i="2"/>
  <c r="F55" i="3"/>
  <c r="F60" i="4"/>
  <c r="A13" i="3"/>
  <c r="F38" i="4"/>
  <c r="F7" i="5"/>
  <c r="F59" i="3"/>
  <c r="F18" i="3"/>
  <c r="F23" i="3"/>
  <c r="F39" i="4"/>
  <c r="F29" i="4"/>
  <c r="F21" i="4"/>
  <c r="F50" i="4"/>
  <c r="F14" i="4"/>
  <c r="F35" i="3"/>
  <c r="F53" i="4"/>
  <c r="F34" i="4"/>
  <c r="F57" i="4"/>
  <c r="F24" i="3"/>
  <c r="F24" i="4"/>
  <c r="F54" i="3"/>
  <c r="F46" i="4"/>
  <c r="F10" i="4"/>
  <c r="F59" i="4"/>
  <c r="F27" i="3"/>
  <c r="A15" i="4"/>
  <c r="A17" i="4"/>
  <c r="A19" i="4" s="1"/>
  <c r="A15" i="3"/>
  <c r="A17" i="3" s="1"/>
  <c r="A19" i="3"/>
  <c r="A21" i="4"/>
  <c r="A23" i="4"/>
  <c r="A25" i="4" s="1"/>
  <c r="A21" i="3"/>
  <c r="A23" i="3"/>
  <c r="A25" i="3" s="1"/>
  <c r="A27" i="4"/>
  <c r="A29" i="4"/>
  <c r="A27" i="3"/>
  <c r="A29" i="3"/>
  <c r="A31" i="3" s="1"/>
  <c r="A31" i="4"/>
  <c r="A33" i="4"/>
  <c r="A33" i="3"/>
  <c r="A35" i="3"/>
  <c r="A35" i="4"/>
  <c r="A37" i="4"/>
  <c r="A37" i="3"/>
  <c r="A39" i="3"/>
  <c r="A39" i="4"/>
  <c r="A41" i="4"/>
  <c r="A41" i="3"/>
  <c r="A43" i="3"/>
  <c r="A43" i="4"/>
  <c r="A45" i="4"/>
  <c r="A45" i="3"/>
  <c r="A47" i="3" s="1"/>
  <c r="A49" i="3"/>
  <c r="A47" i="4"/>
  <c r="A49" i="4" s="1"/>
  <c r="A51" i="4"/>
  <c r="A51" i="3"/>
  <c r="A53" i="3"/>
  <c r="A53" i="4"/>
  <c r="A55" i="4"/>
  <c r="A57" i="4" s="1"/>
  <c r="A55" i="3"/>
  <c r="A57" i="3"/>
  <c r="A59" i="4"/>
  <c r="A61" i="4"/>
</calcChain>
</file>

<file path=xl/sharedStrings.xml><?xml version="1.0" encoding="utf-8"?>
<sst xmlns="http://schemas.openxmlformats.org/spreadsheetml/2006/main" count="195" uniqueCount="96">
  <si>
    <t>Иная дотация победителям регионального этапа Всероссийского конкурса "Лучшая муниципальная практика"</t>
  </si>
  <si>
    <t>рублей</t>
  </si>
  <si>
    <t>№</t>
  </si>
  <si>
    <t>Наименование района</t>
  </si>
  <si>
    <t>Роспись</t>
  </si>
  <si>
    <t>Исполнение</t>
  </si>
  <si>
    <t>Исполнение, %</t>
  </si>
  <si>
    <t>первоначальная</t>
  </si>
  <si>
    <t>на 30.06.2023г.</t>
  </si>
  <si>
    <t>1</t>
  </si>
  <si>
    <t>2</t>
  </si>
  <si>
    <t>3</t>
  </si>
  <si>
    <t>4</t>
  </si>
  <si>
    <t>5</t>
  </si>
  <si>
    <t>6=5/4</t>
  </si>
  <si>
    <t>Департамент Смоленской области по внутренней политике</t>
  </si>
  <si>
    <t>ИТОГО:</t>
  </si>
  <si>
    <t>Дотации на выравнивание бюджетной обеспеченности муниципальных районов и городских округов Смоленской области</t>
  </si>
  <si>
    <t xml:space="preserve"> Велижский район </t>
  </si>
  <si>
    <t>Финансовое управление Администрации муниципального образования "Велижский район"</t>
  </si>
  <si>
    <t>Глинковский район</t>
  </si>
  <si>
    <t xml:space="preserve"> Финансовое управление Администрации муниципального образования "Глинковский район" Смоленской области</t>
  </si>
  <si>
    <t>Демидовский район</t>
  </si>
  <si>
    <t>Финансовое управление Администрации муниципального образования "Демидовский район" Смоленской области</t>
  </si>
  <si>
    <t>Дорогобужский район</t>
  </si>
  <si>
    <t xml:space="preserve"> Финансовое управление Администрации муниципального образования "Дорогобужский район" Смоленской области</t>
  </si>
  <si>
    <t>Духовщинский район</t>
  </si>
  <si>
    <t>Финансовое управление Администрации муниципального образования "Духовщинский район" Смоленской области</t>
  </si>
  <si>
    <t>Ельнинский район</t>
  </si>
  <si>
    <t xml:space="preserve"> Финансовое управление Администрации муниципального образования "Ельнинский район" Смоленской области</t>
  </si>
  <si>
    <t>Ершичский район</t>
  </si>
  <si>
    <t>Финансовое управление Администрации муниципального образования - Ершичский район Смоленской области</t>
  </si>
  <si>
    <t>Кардымовский район</t>
  </si>
  <si>
    <t xml:space="preserve"> Финансовое управление Администрации муниципального образования "Кардымовский район" Смоленской области</t>
  </si>
  <si>
    <t>Краснинский район</t>
  </si>
  <si>
    <t xml:space="preserve"> Финансовое управление Администрации муниципального образования "Краснинский район" Смоленской области</t>
  </si>
  <si>
    <t>Монастырщинский район</t>
  </si>
  <si>
    <t xml:space="preserve"> Финансовое управление Администрации муниципального образования "Монастырщинский район" Смоленской области</t>
  </si>
  <si>
    <t>Новодугинский район</t>
  </si>
  <si>
    <t>Финансовое управление Администрации муниципального образования  "Новодугинский район" Смоленской области</t>
  </si>
  <si>
    <t>Починковский район</t>
  </si>
  <si>
    <t>Финансовое управление Администрации муниципального образования "Починковский район" Смоленской области</t>
  </si>
  <si>
    <t>Руднянский район</t>
  </si>
  <si>
    <t>Финансовое управление Администрации муниципального образования Руднянский район Смоленской области</t>
  </si>
  <si>
    <t>Смоленский район</t>
  </si>
  <si>
    <t xml:space="preserve"> Финансовое управление Администрации муниципального образования "Смоленский район" Смоленской области</t>
  </si>
  <si>
    <t>Сычевский район</t>
  </si>
  <si>
    <t xml:space="preserve"> Финансовое управление Администрации муниципального образования "Сычевский район" Смоленской области</t>
  </si>
  <si>
    <t>Темкинский район</t>
  </si>
  <si>
    <t>Финансовое управление Администрации муниципального образования "Темкинский район" Смоленской области</t>
  </si>
  <si>
    <t xml:space="preserve"> Угранский район</t>
  </si>
  <si>
    <t>Финансовое управление Администрации муниципального образования "Угранский район" Смоленской области</t>
  </si>
  <si>
    <t>Хиславиский район</t>
  </si>
  <si>
    <t>Финансовое управление Администрации муниципального образования "Хиславичский район" Смоленской области</t>
  </si>
  <si>
    <t>Холм-Жирковский район</t>
  </si>
  <si>
    <t xml:space="preserve"> Финансовое управление Администрации муниципального образования "Холм-Жирковский район" Смоленской области</t>
  </si>
  <si>
    <t>Шумячский район</t>
  </si>
  <si>
    <t>Финансовое управление Администрации муниципального образования "Шумячский район" Смоленской области</t>
  </si>
  <si>
    <t>Вяземский район</t>
  </si>
  <si>
    <t xml:space="preserve"> Финансовое управление Администрации муниципального образования "Вяземский район" Смоленской области</t>
  </si>
  <si>
    <t>Гагаринский район</t>
  </si>
  <si>
    <t xml:space="preserve"> Финансовое управление Администрации муниципального образования "Гагаринский район" Смоленской области</t>
  </si>
  <si>
    <t>г. Десногорск</t>
  </si>
  <si>
    <t xml:space="preserve"> Финансовое управление муниципального образования "город Десногорск" Смоленской области</t>
  </si>
  <si>
    <t>Рославльский район</t>
  </si>
  <si>
    <t>Финансовое управление Администрации муниципального образования "Рославльский район" Смоленской области</t>
  </si>
  <si>
    <t>Сафоновский район</t>
  </si>
  <si>
    <t xml:space="preserve"> Финансовое управление Администрации муниципального образования "Сафоновский район" Смоленской области</t>
  </si>
  <si>
    <t>Ярцевский район</t>
  </si>
  <si>
    <t>Финансовое управление Администрации муниципального образования "Ярцевский район" Смоленской области</t>
  </si>
  <si>
    <t>Дотация на поддержку мер по обеспечению сбалансированности бюджетов муниципальных образований Смоленской области</t>
  </si>
  <si>
    <t>Департамент бюджета и финансов Смоленской области</t>
  </si>
  <si>
    <t>г. Смоленск</t>
  </si>
  <si>
    <t xml:space="preserve"> Финансово-казначейское управление Администрации города Смоленска</t>
  </si>
  <si>
    <t>Иная дотация в целях поощрения достижения наилучших результатов развития налогового потенциала</t>
  </si>
  <si>
    <t>Департамент экономического развития Смоленской области</t>
  </si>
  <si>
    <t>ПРЕДОСТАВЛЕНИЕ ДОТАЦИЙ МУНИЦИПАЛЬНЫМ ОБРАЗОВАНИЯМ СМОЛЕНСКОЙ ОБЛАСТИ</t>
  </si>
  <si>
    <t xml:space="preserve"> рублей</t>
  </si>
  <si>
    <t>№ п/п</t>
  </si>
  <si>
    <t>Наименование показателя</t>
  </si>
  <si>
    <t>Ц.ст.</t>
  </si>
  <si>
    <t>Первоначальный бюджет</t>
  </si>
  <si>
    <t>7=6/5</t>
  </si>
  <si>
    <t xml:space="preserve">    Дотации на выравнивание бюджетной обеспеченности муниципальных районов и городских округов Смоленской области</t>
  </si>
  <si>
    <t>2440180960</t>
  </si>
  <si>
    <t xml:space="preserve">    Дотация на поддержку мер по обеспечению сбалансированности бюджетов муниципальных образований Смоленской области</t>
  </si>
  <si>
    <t>2440381010</t>
  </si>
  <si>
    <t xml:space="preserve">    Иная дотация победителям регионального этапа Всероссийского конкурса "Лучшая муниципальная практика"</t>
  </si>
  <si>
    <t>1340180570</t>
  </si>
  <si>
    <t xml:space="preserve">    Иная дотация в целях поощрения достижения наилучших результатов развития налогового потенциала</t>
  </si>
  <si>
    <t>3340181200</t>
  </si>
  <si>
    <t>ВСЕГО РАСХОДОВ:</t>
  </si>
  <si>
    <t>за 1 полугодие 2023 года</t>
  </si>
  <si>
    <t>на 30.06.2023</t>
  </si>
  <si>
    <t>Распределение дотации победителям регионального этапа Всероссийского конкурса "Лучшая муниципальная практика" осуществляется по итогам конкурсного отбора между муниципальными образованиями Смоленской области</t>
  </si>
  <si>
    <t xml:space="preserve">Распределение дотации в целях поощрения достижения наилучших результатов развития налогового потенциала осуществляется по итогам конкурсного отбора между муниципальными образованиями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</si>
</sst>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name val="Calibri"/>
      <family val="2"/>
      <scheme val="minor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Arial CYR"/>
    </font>
    <font>
      <b/>
      <sz val="10"/>
      <color rgb="FF000000"/>
      <name val="Arial CYR"/>
    </font>
    <font>
      <sz val="16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horizontal="center" wrapText="1"/>
    </xf>
    <xf numFmtId="0" fontId="2" fillId="0" borderId="1"/>
    <xf numFmtId="0" fontId="3" fillId="0" borderId="2">
      <alignment horizontal="left" wrapText="1"/>
    </xf>
    <xf numFmtId="0" fontId="3" fillId="0" borderId="1">
      <alignment horizontal="left" wrapText="1"/>
    </xf>
    <xf numFmtId="0" fontId="3" fillId="0" borderId="1"/>
    <xf numFmtId="1" fontId="3" fillId="0" borderId="3">
      <alignment horizontal="center" vertical="center" wrapText="1"/>
    </xf>
    <xf numFmtId="0" fontId="2" fillId="0" borderId="3">
      <alignment horizontal="center"/>
    </xf>
    <xf numFmtId="1" fontId="4" fillId="2" borderId="3">
      <alignment horizontal="left" vertical="top" wrapText="1"/>
    </xf>
    <xf numFmtId="4" fontId="4" fillId="2" borderId="3">
      <alignment horizontal="right" vertical="top" shrinkToFit="1"/>
    </xf>
    <xf numFmtId="10" fontId="4" fillId="2" borderId="3">
      <alignment horizontal="right" vertical="top" shrinkToFit="1"/>
    </xf>
    <xf numFmtId="1" fontId="3" fillId="0" borderId="3">
      <alignment horizontal="left" vertical="top" wrapText="1"/>
    </xf>
    <xf numFmtId="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1" fillId="3" borderId="3">
      <alignment horizontal="right" vertical="top"/>
    </xf>
    <xf numFmtId="4" fontId="1" fillId="3" borderId="4">
      <alignment horizontal="right" vertical="top" shrinkToFit="1"/>
    </xf>
    <xf numFmtId="4" fontId="1" fillId="3" borderId="3">
      <alignment horizontal="right" vertical="top" shrinkToFit="1"/>
    </xf>
    <xf numFmtId="10" fontId="1" fillId="3" borderId="3">
      <alignment horizontal="right" vertical="top" shrinkToFi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0" fontId="5" fillId="0" borderId="1"/>
    <xf numFmtId="0" fontId="7" fillId="0" borderId="1"/>
    <xf numFmtId="0" fontId="8" fillId="0" borderId="1">
      <alignment wrapText="1"/>
    </xf>
    <xf numFmtId="0" fontId="8" fillId="0" borderId="1"/>
    <xf numFmtId="0" fontId="9" fillId="0" borderId="1">
      <alignment horizontal="center" wrapText="1"/>
    </xf>
    <xf numFmtId="0" fontId="9" fillId="0" borderId="1">
      <alignment horizontal="center"/>
    </xf>
    <xf numFmtId="0" fontId="8" fillId="0" borderId="1">
      <alignment horizontal="right"/>
    </xf>
    <xf numFmtId="0" fontId="8" fillId="0" borderId="3">
      <alignment horizontal="center" vertical="center" wrapText="1"/>
    </xf>
    <xf numFmtId="0" fontId="14" fillId="0" borderId="3">
      <alignment vertical="top" wrapText="1"/>
    </xf>
    <xf numFmtId="1" fontId="8" fillId="0" borderId="3">
      <alignment horizontal="center" vertical="top" shrinkToFit="1"/>
    </xf>
    <xf numFmtId="4" fontId="15" fillId="2" borderId="3">
      <alignment horizontal="right" vertical="top" shrinkToFit="1"/>
    </xf>
    <xf numFmtId="0" fontId="15" fillId="0" borderId="3">
      <alignment horizontal="left"/>
    </xf>
    <xf numFmtId="0" fontId="8" fillId="0" borderId="1">
      <alignment horizontal="left" wrapText="1"/>
    </xf>
  </cellStyleXfs>
  <cellXfs count="5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2" fillId="0" borderId="1" xfId="2" applyNumberFormat="1" applyProtection="1"/>
    <xf numFmtId="0" fontId="3" fillId="0" borderId="1" xfId="4" applyNumberFormat="1" applyProtection="1">
      <alignment horizontal="left" wrapText="1"/>
    </xf>
    <xf numFmtId="0" fontId="3" fillId="0" borderId="1" xfId="5" applyNumberFormat="1" applyProtection="1"/>
    <xf numFmtId="1" fontId="3" fillId="0" borderId="3" xfId="6" applyNumberFormat="1" applyProtection="1">
      <alignment horizontal="center" vertical="center" wrapText="1"/>
    </xf>
    <xf numFmtId="0" fontId="2" fillId="0" borderId="3" xfId="7" applyNumberFormat="1" applyProtection="1">
      <alignment horizontal="center"/>
    </xf>
    <xf numFmtId="1" fontId="4" fillId="2" borderId="3" xfId="8" applyNumberFormat="1" applyProtection="1">
      <alignment horizontal="left" vertical="top" wrapText="1"/>
    </xf>
    <xf numFmtId="4" fontId="4" fillId="2" borderId="3" xfId="9" applyNumberFormat="1" applyProtection="1">
      <alignment horizontal="right" vertical="top" shrinkToFit="1"/>
    </xf>
    <xf numFmtId="10" fontId="4" fillId="2" borderId="3" xfId="10" applyNumberFormat="1" applyProtection="1">
      <alignment horizontal="right" vertical="top" shrinkToFit="1"/>
    </xf>
    <xf numFmtId="1" fontId="3" fillId="0" borderId="3" xfId="11" applyNumberFormat="1" applyProtection="1">
      <alignment horizontal="left" vertical="top" wrapText="1"/>
    </xf>
    <xf numFmtId="4" fontId="3" fillId="0" borderId="3" xfId="12" applyNumberFormat="1" applyProtection="1">
      <alignment horizontal="right" vertical="top" shrinkToFit="1"/>
    </xf>
    <xf numFmtId="10" fontId="3" fillId="0" borderId="3" xfId="13" applyNumberFormat="1" applyProtection="1">
      <alignment horizontal="right" vertical="top" shrinkToFit="1"/>
    </xf>
    <xf numFmtId="4" fontId="1" fillId="3" borderId="4" xfId="15" applyNumberFormat="1" applyProtection="1">
      <alignment horizontal="right" vertical="top" shrinkToFit="1"/>
    </xf>
    <xf numFmtId="4" fontId="1" fillId="3" borderId="3" xfId="16" applyNumberFormat="1" applyProtection="1">
      <alignment horizontal="right" vertical="top" shrinkToFit="1"/>
    </xf>
    <xf numFmtId="10" fontId="1" fillId="3" borderId="3" xfId="17" applyNumberFormat="1" applyProtection="1">
      <alignment horizontal="right" vertical="top" shrinkToFit="1"/>
    </xf>
    <xf numFmtId="0" fontId="7" fillId="0" borderId="1" xfId="25" applyProtection="1">
      <protection locked="0"/>
    </xf>
    <xf numFmtId="0" fontId="8" fillId="0" borderId="1" xfId="27" applyNumberFormat="1" applyProtection="1"/>
    <xf numFmtId="0" fontId="12" fillId="0" borderId="5" xfId="31" applyFont="1" applyBorder="1">
      <alignment horizontal="center" vertical="center" wrapText="1"/>
    </xf>
    <xf numFmtId="0" fontId="13" fillId="0" borderId="5" xfId="25" applyFont="1" applyBorder="1" applyAlignment="1" applyProtection="1">
      <alignment horizontal="center" vertical="center"/>
      <protection locked="0"/>
    </xf>
    <xf numFmtId="0" fontId="11" fillId="0" borderId="5" xfId="32" applyNumberFormat="1" applyFont="1" applyBorder="1" applyProtection="1">
      <alignment vertical="top" wrapText="1"/>
    </xf>
    <xf numFmtId="1" fontId="11" fillId="0" borderId="5" xfId="33" applyNumberFormat="1" applyFont="1" applyBorder="1" applyProtection="1">
      <alignment horizontal="center" vertical="top" shrinkToFit="1"/>
    </xf>
    <xf numFmtId="4" fontId="16" fillId="0" borderId="5" xfId="34" applyNumberFormat="1" applyFont="1" applyFill="1" applyBorder="1" applyProtection="1">
      <alignment horizontal="right" vertical="top" shrinkToFit="1"/>
    </xf>
    <xf numFmtId="4" fontId="11" fillId="0" borderId="5" xfId="34" applyNumberFormat="1" applyFont="1" applyFill="1" applyBorder="1" applyProtection="1">
      <alignment horizontal="right" vertical="top" shrinkToFit="1"/>
    </xf>
    <xf numFmtId="0" fontId="12" fillId="5" borderId="5" xfId="35" applyFont="1" applyFill="1" applyBorder="1" applyAlignment="1"/>
    <xf numFmtId="4" fontId="10" fillId="5" borderId="5" xfId="35" applyNumberFormat="1" applyFont="1" applyFill="1" applyBorder="1" applyAlignment="1"/>
    <xf numFmtId="0" fontId="8" fillId="0" borderId="1" xfId="36" applyNumberFormat="1" applyProtection="1">
      <alignment horizontal="left" wrapText="1"/>
    </xf>
    <xf numFmtId="0" fontId="12" fillId="0" borderId="5" xfId="31" applyNumberFormat="1" applyFont="1" applyBorder="1" applyProtection="1">
      <alignment horizontal="center" vertical="center" wrapText="1"/>
    </xf>
    <xf numFmtId="0" fontId="12" fillId="0" borderId="5" xfId="31" applyFont="1" applyBorder="1">
      <alignment horizontal="center" vertical="center" wrapText="1"/>
    </xf>
    <xf numFmtId="0" fontId="12" fillId="5" borderId="6" xfId="35" applyNumberFormat="1" applyFont="1" applyFill="1" applyBorder="1" applyAlignment="1" applyProtection="1">
      <alignment horizontal="center"/>
    </xf>
    <xf numFmtId="0" fontId="12" fillId="5" borderId="7" xfId="35" applyNumberFormat="1" applyFont="1" applyFill="1" applyBorder="1" applyAlignment="1" applyProtection="1">
      <alignment horizontal="center"/>
    </xf>
    <xf numFmtId="0" fontId="8" fillId="0" borderId="1" xfId="36" applyNumberFormat="1" applyProtection="1">
      <alignment horizontal="left" wrapText="1"/>
    </xf>
    <xf numFmtId="0" fontId="8" fillId="0" borderId="1" xfId="36">
      <alignment horizontal="left" wrapText="1"/>
    </xf>
    <xf numFmtId="0" fontId="8" fillId="0" borderId="1" xfId="26" applyNumberFormat="1" applyProtection="1">
      <alignment wrapText="1"/>
    </xf>
    <xf numFmtId="0" fontId="8" fillId="0" borderId="1" xfId="26">
      <alignment wrapText="1"/>
    </xf>
    <xf numFmtId="0" fontId="10" fillId="0" borderId="1" xfId="28" applyNumberFormat="1" applyFont="1" applyProtection="1">
      <alignment horizontal="center" wrapText="1"/>
    </xf>
    <xf numFmtId="0" fontId="10" fillId="0" borderId="1" xfId="28" applyFont="1">
      <alignment horizontal="center" wrapText="1"/>
    </xf>
    <xf numFmtId="0" fontId="10" fillId="0" borderId="1" xfId="29" applyNumberFormat="1" applyFont="1" applyProtection="1">
      <alignment horizontal="center"/>
    </xf>
    <xf numFmtId="0" fontId="10" fillId="0" borderId="1" xfId="29" applyFont="1">
      <alignment horizontal="center"/>
    </xf>
    <xf numFmtId="0" fontId="11" fillId="0" borderId="1" xfId="30" applyNumberFormat="1" applyFont="1" applyProtection="1">
      <alignment horizontal="right"/>
    </xf>
    <xf numFmtId="0" fontId="11" fillId="0" borderId="1" xfId="30" applyFont="1">
      <alignment horizontal="right"/>
    </xf>
    <xf numFmtId="0" fontId="17" fillId="0" borderId="0" xfId="0" applyFont="1" applyAlignment="1" applyProtection="1">
      <alignment horizontal="center" wrapText="1"/>
      <protection locked="0"/>
    </xf>
    <xf numFmtId="0" fontId="1" fillId="3" borderId="3" xfId="14" applyNumberFormat="1" applyProtection="1">
      <alignment horizontal="right" vertical="top"/>
    </xf>
    <xf numFmtId="0" fontId="1" fillId="3" borderId="3" xfId="14">
      <alignment horizontal="right" vertical="top"/>
    </xf>
    <xf numFmtId="0" fontId="1" fillId="0" borderId="1" xfId="1" applyNumberFormat="1" applyProtection="1">
      <alignment horizontal="center" wrapText="1"/>
    </xf>
    <xf numFmtId="0" fontId="1" fillId="0" borderId="1" xfId="1">
      <alignment horizontal="center" wrapText="1"/>
    </xf>
    <xf numFmtId="0" fontId="3" fillId="0" borderId="2" xfId="3" applyNumberFormat="1" applyProtection="1">
      <alignment horizontal="left" wrapText="1"/>
    </xf>
    <xf numFmtId="0" fontId="3" fillId="0" borderId="2" xfId="3">
      <alignment horizontal="left" wrapText="1"/>
    </xf>
    <xf numFmtId="1" fontId="3" fillId="0" borderId="3" xfId="6" applyNumberFormat="1" applyProtection="1">
      <alignment horizontal="center" vertical="center" wrapText="1"/>
    </xf>
    <xf numFmtId="1" fontId="3" fillId="0" borderId="3" xfId="6">
      <alignment horizontal="center" vertical="center" wrapText="1"/>
    </xf>
    <xf numFmtId="0" fontId="0" fillId="0" borderId="0" xfId="0" applyAlignment="1" applyProtection="1">
      <alignment horizontal="center"/>
      <protection locked="0"/>
    </xf>
  </cellXfs>
  <cellStyles count="37">
    <cellStyle name="br" xfId="20"/>
    <cellStyle name="col" xfId="19"/>
    <cellStyle name="style0" xfId="21"/>
    <cellStyle name="td" xfId="22"/>
    <cellStyle name="tr" xfId="18"/>
    <cellStyle name="xl21" xfId="23"/>
    <cellStyle name="xl22" xfId="1"/>
    <cellStyle name="xl22 2" xfId="31"/>
    <cellStyle name="xl23" xfId="6"/>
    <cellStyle name="xl24" xfId="8"/>
    <cellStyle name="xl24 2" xfId="27"/>
    <cellStyle name="xl25" xfId="11"/>
    <cellStyle name="xl25 2" xfId="33"/>
    <cellStyle name="xl26" xfId="24"/>
    <cellStyle name="xl26 2" xfId="35"/>
    <cellStyle name="xl27" xfId="3"/>
    <cellStyle name="xl28" xfId="14"/>
    <cellStyle name="xl29" xfId="4"/>
    <cellStyle name="xl29 2" xfId="26"/>
    <cellStyle name="xl30" xfId="9"/>
    <cellStyle name="xl30 2" xfId="36"/>
    <cellStyle name="xl31" xfId="12"/>
    <cellStyle name="xl32" xfId="15"/>
    <cellStyle name="xl33" xfId="5"/>
    <cellStyle name="xl33 2" xfId="28"/>
    <cellStyle name="xl34" xfId="2"/>
    <cellStyle name="xl34 2" xfId="29"/>
    <cellStyle name="xl35" xfId="16"/>
    <cellStyle name="xl35 2" xfId="30"/>
    <cellStyle name="xl36" xfId="7"/>
    <cellStyle name="xl37" xfId="10"/>
    <cellStyle name="xl38" xfId="13"/>
    <cellStyle name="xl39" xfId="17"/>
    <cellStyle name="xl41" xfId="32"/>
    <cellStyle name="xl45" xfId="3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15"/>
  <sheetViews>
    <sheetView showGridLines="0" tabSelected="1" view="pageBreakPreview" zoomScaleNormal="100" zoomScaleSheetLayoutView="100" workbookViewId="0">
      <pane ySplit="7" topLeftCell="A8" activePane="bottomLeft" state="frozen"/>
      <selection pane="bottomLeft" activeCell="F10" sqref="F10"/>
    </sheetView>
  </sheetViews>
  <sheetFormatPr defaultColWidth="9.140625" defaultRowHeight="15" x14ac:dyDescent="0.25"/>
  <cols>
    <col min="1" max="1" width="6.5703125" style="17" customWidth="1"/>
    <col min="2" max="2" width="52.140625" style="17" customWidth="1"/>
    <col min="3" max="3" width="13.42578125" style="17" customWidth="1"/>
    <col min="4" max="4" width="24.42578125" style="17" customWidth="1"/>
    <col min="5" max="5" width="24.85546875" style="17" customWidth="1"/>
    <col min="6" max="6" width="24.7109375" style="17" customWidth="1"/>
    <col min="7" max="7" width="24.42578125" style="17" customWidth="1"/>
    <col min="8" max="8" width="9.140625" style="17" customWidth="1"/>
    <col min="9" max="16384" width="9.140625" style="17"/>
  </cols>
  <sheetData>
    <row r="1" spans="1:8" x14ac:dyDescent="0.25">
      <c r="B1" s="34"/>
      <c r="C1" s="35"/>
      <c r="D1" s="35"/>
      <c r="E1" s="35"/>
      <c r="F1" s="18"/>
      <c r="G1" s="18"/>
      <c r="H1" s="18"/>
    </row>
    <row r="2" spans="1:8" x14ac:dyDescent="0.25">
      <c r="B2" s="34"/>
      <c r="C2" s="35"/>
      <c r="D2" s="35"/>
      <c r="E2" s="35"/>
      <c r="F2" s="18"/>
      <c r="G2" s="18"/>
      <c r="H2" s="18"/>
    </row>
    <row r="3" spans="1:8" ht="20.25" x14ac:dyDescent="0.3">
      <c r="B3" s="36" t="s">
        <v>76</v>
      </c>
      <c r="C3" s="37"/>
      <c r="D3" s="37"/>
      <c r="E3" s="37"/>
      <c r="F3" s="37"/>
      <c r="G3" s="37"/>
      <c r="H3" s="18"/>
    </row>
    <row r="4" spans="1:8" ht="20.25" x14ac:dyDescent="0.3">
      <c r="B4" s="38" t="s">
        <v>92</v>
      </c>
      <c r="C4" s="39"/>
      <c r="D4" s="39"/>
      <c r="E4" s="39"/>
      <c r="F4" s="39"/>
      <c r="G4" s="39"/>
      <c r="H4" s="18"/>
    </row>
    <row r="5" spans="1:8" ht="18.75" x14ac:dyDescent="0.3">
      <c r="B5" s="40" t="s">
        <v>77</v>
      </c>
      <c r="C5" s="41"/>
      <c r="D5" s="41"/>
      <c r="E5" s="41"/>
      <c r="F5" s="41"/>
      <c r="G5" s="41"/>
      <c r="H5" s="18"/>
    </row>
    <row r="6" spans="1:8" ht="15" customHeight="1" x14ac:dyDescent="0.25">
      <c r="A6" s="28" t="s">
        <v>78</v>
      </c>
      <c r="B6" s="28" t="s">
        <v>79</v>
      </c>
      <c r="C6" s="28" t="s">
        <v>80</v>
      </c>
      <c r="D6" s="28" t="s">
        <v>81</v>
      </c>
      <c r="E6" s="28" t="s">
        <v>93</v>
      </c>
      <c r="F6" s="28" t="s">
        <v>5</v>
      </c>
      <c r="G6" s="28" t="s">
        <v>6</v>
      </c>
      <c r="H6" s="18"/>
    </row>
    <row r="7" spans="1:8" ht="35.25" customHeight="1" x14ac:dyDescent="0.25">
      <c r="A7" s="29"/>
      <c r="B7" s="29"/>
      <c r="C7" s="29"/>
      <c r="D7" s="29"/>
      <c r="E7" s="29"/>
      <c r="F7" s="29"/>
      <c r="G7" s="29"/>
      <c r="H7" s="18"/>
    </row>
    <row r="8" spans="1:8" ht="18.75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 t="s">
        <v>82</v>
      </c>
      <c r="H8" s="18"/>
    </row>
    <row r="9" spans="1:8" ht="56.25" x14ac:dyDescent="0.25">
      <c r="A9" s="20">
        <v>1</v>
      </c>
      <c r="B9" s="21" t="s">
        <v>83</v>
      </c>
      <c r="C9" s="22" t="s">
        <v>84</v>
      </c>
      <c r="D9" s="23">
        <v>3092000000</v>
      </c>
      <c r="E9" s="23">
        <v>3092000000</v>
      </c>
      <c r="F9" s="23">
        <v>1569002000</v>
      </c>
      <c r="G9" s="24">
        <f>F9/E9*100</f>
        <v>50.743919793014229</v>
      </c>
      <c r="H9" s="18"/>
    </row>
    <row r="10" spans="1:8" ht="75" x14ac:dyDescent="0.25">
      <c r="A10" s="20">
        <v>2</v>
      </c>
      <c r="B10" s="21" t="s">
        <v>85</v>
      </c>
      <c r="C10" s="22" t="s">
        <v>86</v>
      </c>
      <c r="D10" s="23">
        <v>1136886000</v>
      </c>
      <c r="E10" s="23">
        <v>1447086000</v>
      </c>
      <c r="F10" s="23">
        <v>525482800</v>
      </c>
      <c r="G10" s="24">
        <f t="shared" ref="G10:G13" si="0">F10/E10*100</f>
        <v>36.31317005347298</v>
      </c>
      <c r="H10" s="18"/>
    </row>
    <row r="11" spans="1:8" ht="75" x14ac:dyDescent="0.25">
      <c r="A11" s="20">
        <v>3</v>
      </c>
      <c r="B11" s="21" t="s">
        <v>87</v>
      </c>
      <c r="C11" s="22" t="s">
        <v>88</v>
      </c>
      <c r="D11" s="23">
        <v>300000</v>
      </c>
      <c r="E11" s="23">
        <v>300000</v>
      </c>
      <c r="F11" s="23">
        <v>0</v>
      </c>
      <c r="G11" s="24">
        <f t="shared" si="0"/>
        <v>0</v>
      </c>
      <c r="H11" s="18"/>
    </row>
    <row r="12" spans="1:8" ht="56.25" x14ac:dyDescent="0.25">
      <c r="A12" s="20">
        <v>4</v>
      </c>
      <c r="B12" s="21" t="s">
        <v>89</v>
      </c>
      <c r="C12" s="22" t="s">
        <v>90</v>
      </c>
      <c r="D12" s="23">
        <v>2000000</v>
      </c>
      <c r="E12" s="23">
        <v>2000000</v>
      </c>
      <c r="F12" s="23">
        <v>0</v>
      </c>
      <c r="G12" s="24">
        <f t="shared" si="0"/>
        <v>0</v>
      </c>
      <c r="H12" s="18"/>
    </row>
    <row r="13" spans="1:8" ht="20.25" x14ac:dyDescent="0.3">
      <c r="A13" s="30" t="s">
        <v>91</v>
      </c>
      <c r="B13" s="31"/>
      <c r="C13" s="25"/>
      <c r="D13" s="26">
        <f>SUM(D9:D12)</f>
        <v>4231186000</v>
      </c>
      <c r="E13" s="26">
        <f t="shared" ref="E13:F13" si="1">SUM(E9:E12)</f>
        <v>4541386000</v>
      </c>
      <c r="F13" s="26">
        <f t="shared" si="1"/>
        <v>2094484800</v>
      </c>
      <c r="G13" s="26">
        <f t="shared" si="0"/>
        <v>46.119946641840173</v>
      </c>
      <c r="H13" s="18"/>
    </row>
    <row r="14" spans="1:8" x14ac:dyDescent="0.25">
      <c r="B14" s="18"/>
      <c r="C14" s="18"/>
      <c r="D14" s="18"/>
      <c r="E14" s="18"/>
      <c r="F14" s="18"/>
      <c r="G14" s="18"/>
      <c r="H14" s="18"/>
    </row>
    <row r="15" spans="1:8" x14ac:dyDescent="0.25">
      <c r="B15" s="32"/>
      <c r="C15" s="33"/>
      <c r="D15" s="33"/>
      <c r="E15" s="33"/>
      <c r="F15" s="27"/>
      <c r="G15" s="27"/>
      <c r="H15" s="18"/>
    </row>
  </sheetData>
  <mergeCells count="14">
    <mergeCell ref="F6:F7"/>
    <mergeCell ref="G6:G7"/>
    <mergeCell ref="A13:B13"/>
    <mergeCell ref="B15:E15"/>
    <mergeCell ref="B1:E1"/>
    <mergeCell ref="B2:E2"/>
    <mergeCell ref="B3:G3"/>
    <mergeCell ref="B4:G4"/>
    <mergeCell ref="B5:G5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scale="74" fitToHeight="2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C9" sqref="C9:E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5" t="s">
        <v>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300000</v>
      </c>
      <c r="D7" s="9">
        <v>300000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15</v>
      </c>
      <c r="C8" s="12">
        <v>300000</v>
      </c>
      <c r="D8" s="12">
        <v>300000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16</v>
      </c>
      <c r="B9" s="44"/>
      <c r="C9" s="14">
        <v>300000</v>
      </c>
      <c r="D9" s="14">
        <v>300000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  <row r="12" spans="1:7" ht="33.75" customHeight="1" x14ac:dyDescent="0.25">
      <c r="B12" s="42" t="s">
        <v>94</v>
      </c>
      <c r="C12" s="42"/>
      <c r="D12" s="42"/>
      <c r="E12" s="42"/>
      <c r="F12" s="42"/>
    </row>
  </sheetData>
  <mergeCells count="9">
    <mergeCell ref="B12:F12"/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Normal="100" zoomScaleSheetLayoutView="100" workbookViewId="0">
      <pane ySplit="6" topLeftCell="A55" activePane="bottomLeft" state="frozen"/>
      <selection pane="bottomLeft" activeCell="C59" sqref="C59:E5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5" t="s">
        <v>17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 t="s">
        <v>18</v>
      </c>
      <c r="C7" s="9">
        <v>128703000</v>
      </c>
      <c r="D7" s="9">
        <v>128703000</v>
      </c>
      <c r="E7" s="9">
        <v>64351800</v>
      </c>
      <c r="F7" s="10">
        <f t="shared" ref="F7:F38" ca="1" si="0">IF(INDIRECT("R[0]C[-2]", FALSE)=0,0,ROUND(INDIRECT("R[0]C[-1]", FALSE)/INDIRECT("R[0]C[-2]", FALSE),4))</f>
        <v>0.5</v>
      </c>
      <c r="G7" s="3"/>
    </row>
    <row r="8" spans="1:7" ht="30" outlineLevel="3" x14ac:dyDescent="0.25">
      <c r="A8" s="11"/>
      <c r="B8" s="11" t="s">
        <v>19</v>
      </c>
      <c r="C8" s="12">
        <v>128703000</v>
      </c>
      <c r="D8" s="12">
        <v>128703000</v>
      </c>
      <c r="E8" s="12">
        <v>64351800</v>
      </c>
      <c r="F8" s="13">
        <f t="shared" ca="1" si="0"/>
        <v>0.5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20</v>
      </c>
      <c r="C9" s="9">
        <v>92254000</v>
      </c>
      <c r="D9" s="9">
        <v>92254000</v>
      </c>
      <c r="E9" s="9">
        <v>46126800</v>
      </c>
      <c r="F9" s="10">
        <f t="shared" ca="1" si="0"/>
        <v>0.5</v>
      </c>
      <c r="G9" s="3"/>
    </row>
    <row r="10" spans="1:7" ht="30" outlineLevel="3" x14ac:dyDescent="0.25">
      <c r="A10" s="11"/>
      <c r="B10" s="11" t="s">
        <v>21</v>
      </c>
      <c r="C10" s="12">
        <v>92254000</v>
      </c>
      <c r="D10" s="12">
        <v>92254000</v>
      </c>
      <c r="E10" s="12">
        <v>46126800</v>
      </c>
      <c r="F10" s="13">
        <f t="shared" ca="1" si="0"/>
        <v>0.5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22</v>
      </c>
      <c r="C11" s="9">
        <v>130734000</v>
      </c>
      <c r="D11" s="9">
        <v>130734000</v>
      </c>
      <c r="E11" s="9">
        <v>65367000</v>
      </c>
      <c r="F11" s="10">
        <f t="shared" ca="1" si="0"/>
        <v>0.5</v>
      </c>
      <c r="G11" s="3"/>
    </row>
    <row r="12" spans="1:7" ht="30" outlineLevel="3" x14ac:dyDescent="0.25">
      <c r="A12" s="11"/>
      <c r="B12" s="11" t="s">
        <v>23</v>
      </c>
      <c r="C12" s="12">
        <v>130734000</v>
      </c>
      <c r="D12" s="12">
        <v>130734000</v>
      </c>
      <c r="E12" s="12">
        <v>65367000</v>
      </c>
      <c r="F12" s="13">
        <f t="shared" ca="1" si="0"/>
        <v>0.5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24</v>
      </c>
      <c r="C13" s="9">
        <v>92439000</v>
      </c>
      <c r="D13" s="9">
        <v>92439000</v>
      </c>
      <c r="E13" s="9">
        <v>46219800</v>
      </c>
      <c r="F13" s="10">
        <f t="shared" ca="1" si="0"/>
        <v>0.5</v>
      </c>
      <c r="G13" s="3"/>
    </row>
    <row r="14" spans="1:7" ht="30" outlineLevel="3" x14ac:dyDescent="0.25">
      <c r="A14" s="11"/>
      <c r="B14" s="11" t="s">
        <v>25</v>
      </c>
      <c r="C14" s="12">
        <v>92439000</v>
      </c>
      <c r="D14" s="12">
        <v>92439000</v>
      </c>
      <c r="E14" s="12">
        <v>46219800</v>
      </c>
      <c r="F14" s="13">
        <f t="shared" ca="1" si="0"/>
        <v>0.5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26</v>
      </c>
      <c r="C15" s="9">
        <v>121227000</v>
      </c>
      <c r="D15" s="9">
        <v>121227000</v>
      </c>
      <c r="E15" s="9">
        <v>60613800</v>
      </c>
      <c r="F15" s="10">
        <f t="shared" ca="1" si="0"/>
        <v>0.5</v>
      </c>
      <c r="G15" s="3"/>
    </row>
    <row r="16" spans="1:7" ht="30" outlineLevel="3" x14ac:dyDescent="0.25">
      <c r="A16" s="11"/>
      <c r="B16" s="11" t="s">
        <v>27</v>
      </c>
      <c r="C16" s="12">
        <v>121227000</v>
      </c>
      <c r="D16" s="12">
        <v>121227000</v>
      </c>
      <c r="E16" s="12">
        <v>60613800</v>
      </c>
      <c r="F16" s="13">
        <f t="shared" ca="1" si="0"/>
        <v>0.5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28</v>
      </c>
      <c r="C17" s="9">
        <v>134332000</v>
      </c>
      <c r="D17" s="9">
        <v>134332000</v>
      </c>
      <c r="E17" s="9">
        <v>67165800</v>
      </c>
      <c r="F17" s="10">
        <f t="shared" ca="1" si="0"/>
        <v>0.5</v>
      </c>
      <c r="G17" s="3"/>
    </row>
    <row r="18" spans="1:7" ht="30" outlineLevel="3" x14ac:dyDescent="0.25">
      <c r="A18" s="11"/>
      <c r="B18" s="11" t="s">
        <v>29</v>
      </c>
      <c r="C18" s="12">
        <v>134332000</v>
      </c>
      <c r="D18" s="12">
        <v>134332000</v>
      </c>
      <c r="E18" s="12">
        <v>67165800</v>
      </c>
      <c r="F18" s="13">
        <f t="shared" ca="1" si="0"/>
        <v>0.5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30</v>
      </c>
      <c r="C19" s="9">
        <v>96159000</v>
      </c>
      <c r="D19" s="9">
        <v>96159000</v>
      </c>
      <c r="E19" s="9">
        <v>48079800</v>
      </c>
      <c r="F19" s="10">
        <f t="shared" ca="1" si="0"/>
        <v>0.5</v>
      </c>
      <c r="G19" s="3"/>
    </row>
    <row r="20" spans="1:7" ht="30" outlineLevel="3" x14ac:dyDescent="0.25">
      <c r="A20" s="11"/>
      <c r="B20" s="11" t="s">
        <v>31</v>
      </c>
      <c r="C20" s="12">
        <v>96159000</v>
      </c>
      <c r="D20" s="12">
        <v>96159000</v>
      </c>
      <c r="E20" s="12">
        <v>48079800</v>
      </c>
      <c r="F20" s="13">
        <f t="shared" ca="1" si="0"/>
        <v>0.5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32</v>
      </c>
      <c r="C21" s="9">
        <v>120269000</v>
      </c>
      <c r="D21" s="9">
        <v>120269000</v>
      </c>
      <c r="E21" s="9">
        <v>60134400</v>
      </c>
      <c r="F21" s="10">
        <f t="shared" ca="1" si="0"/>
        <v>0.5</v>
      </c>
      <c r="G21" s="3"/>
    </row>
    <row r="22" spans="1:7" ht="30" outlineLevel="3" x14ac:dyDescent="0.25">
      <c r="A22" s="11"/>
      <c r="B22" s="11" t="s">
        <v>33</v>
      </c>
      <c r="C22" s="12">
        <v>120269000</v>
      </c>
      <c r="D22" s="12">
        <v>120269000</v>
      </c>
      <c r="E22" s="12">
        <v>60134400</v>
      </c>
      <c r="F22" s="13">
        <f t="shared" ca="1" si="0"/>
        <v>0.5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34</v>
      </c>
      <c r="C23" s="9">
        <v>109485000</v>
      </c>
      <c r="D23" s="9">
        <v>109485000</v>
      </c>
      <c r="E23" s="9">
        <v>54742800</v>
      </c>
      <c r="F23" s="10">
        <f t="shared" ca="1" si="0"/>
        <v>0.5</v>
      </c>
      <c r="G23" s="3"/>
    </row>
    <row r="24" spans="1:7" ht="30" outlineLevel="3" x14ac:dyDescent="0.25">
      <c r="A24" s="11"/>
      <c r="B24" s="11" t="s">
        <v>35</v>
      </c>
      <c r="C24" s="12">
        <v>109485000</v>
      </c>
      <c r="D24" s="12">
        <v>109485000</v>
      </c>
      <c r="E24" s="12">
        <v>54742800</v>
      </c>
      <c r="F24" s="13">
        <f t="shared" ca="1" si="0"/>
        <v>0.5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36</v>
      </c>
      <c r="C25" s="9">
        <v>117490000</v>
      </c>
      <c r="D25" s="9">
        <v>117490000</v>
      </c>
      <c r="E25" s="9">
        <v>58744800</v>
      </c>
      <c r="F25" s="10">
        <f t="shared" ca="1" si="0"/>
        <v>0.5</v>
      </c>
      <c r="G25" s="3"/>
    </row>
    <row r="26" spans="1:7" ht="30" outlineLevel="3" x14ac:dyDescent="0.25">
      <c r="A26" s="11"/>
      <c r="B26" s="11" t="s">
        <v>37</v>
      </c>
      <c r="C26" s="12">
        <v>117490000</v>
      </c>
      <c r="D26" s="12">
        <v>117490000</v>
      </c>
      <c r="E26" s="12">
        <v>58744800</v>
      </c>
      <c r="F26" s="13">
        <f t="shared" ca="1" si="0"/>
        <v>0.5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38</v>
      </c>
      <c r="C27" s="9">
        <v>106209000</v>
      </c>
      <c r="D27" s="9">
        <v>106209000</v>
      </c>
      <c r="E27" s="9">
        <v>53104800</v>
      </c>
      <c r="F27" s="10">
        <f t="shared" ca="1" si="0"/>
        <v>0.5</v>
      </c>
      <c r="G27" s="3"/>
    </row>
    <row r="28" spans="1:7" ht="30" outlineLevel="3" x14ac:dyDescent="0.25">
      <c r="A28" s="11"/>
      <c r="B28" s="11" t="s">
        <v>39</v>
      </c>
      <c r="C28" s="12">
        <v>106209000</v>
      </c>
      <c r="D28" s="12">
        <v>106209000</v>
      </c>
      <c r="E28" s="12">
        <v>53104800</v>
      </c>
      <c r="F28" s="13">
        <f t="shared" ca="1" si="0"/>
        <v>0.5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40</v>
      </c>
      <c r="C29" s="9">
        <v>128689000</v>
      </c>
      <c r="D29" s="9">
        <v>128689000</v>
      </c>
      <c r="E29" s="9">
        <v>64344600</v>
      </c>
      <c r="F29" s="10">
        <f t="shared" ca="1" si="0"/>
        <v>0.5</v>
      </c>
      <c r="G29" s="3"/>
    </row>
    <row r="30" spans="1:7" ht="30" outlineLevel="3" x14ac:dyDescent="0.25">
      <c r="A30" s="11"/>
      <c r="B30" s="11" t="s">
        <v>41</v>
      </c>
      <c r="C30" s="12">
        <v>128689000</v>
      </c>
      <c r="D30" s="12">
        <v>128689000</v>
      </c>
      <c r="E30" s="12">
        <v>64344600</v>
      </c>
      <c r="F30" s="13">
        <f t="shared" ca="1" si="0"/>
        <v>0.5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42</v>
      </c>
      <c r="C31" s="9">
        <v>132466000</v>
      </c>
      <c r="D31" s="9">
        <v>132466000</v>
      </c>
      <c r="E31" s="9">
        <v>66232800</v>
      </c>
      <c r="F31" s="10">
        <f t="shared" ca="1" si="0"/>
        <v>0.5</v>
      </c>
      <c r="G31" s="3"/>
    </row>
    <row r="32" spans="1:7" ht="30" outlineLevel="3" x14ac:dyDescent="0.25">
      <c r="A32" s="11"/>
      <c r="B32" s="11" t="s">
        <v>43</v>
      </c>
      <c r="C32" s="12">
        <v>132466000</v>
      </c>
      <c r="D32" s="12">
        <v>132466000</v>
      </c>
      <c r="E32" s="12">
        <v>66232800</v>
      </c>
      <c r="F32" s="13">
        <f t="shared" ca="1" si="0"/>
        <v>0.5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44</v>
      </c>
      <c r="C33" s="9">
        <v>85931000</v>
      </c>
      <c r="D33" s="9">
        <v>85931000</v>
      </c>
      <c r="E33" s="9">
        <v>42965400</v>
      </c>
      <c r="F33" s="10">
        <f t="shared" ca="1" si="0"/>
        <v>0.5</v>
      </c>
      <c r="G33" s="3"/>
    </row>
    <row r="34" spans="1:7" ht="30" outlineLevel="3" x14ac:dyDescent="0.25">
      <c r="A34" s="11"/>
      <c r="B34" s="11" t="s">
        <v>45</v>
      </c>
      <c r="C34" s="12">
        <v>85931000</v>
      </c>
      <c r="D34" s="12">
        <v>85931000</v>
      </c>
      <c r="E34" s="12">
        <v>42965400</v>
      </c>
      <c r="F34" s="13">
        <f t="shared" ca="1" si="0"/>
        <v>0.5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46</v>
      </c>
      <c r="C35" s="9">
        <v>126247000</v>
      </c>
      <c r="D35" s="9">
        <v>126247000</v>
      </c>
      <c r="E35" s="9">
        <v>63123600</v>
      </c>
      <c r="F35" s="10">
        <f t="shared" ca="1" si="0"/>
        <v>0.5</v>
      </c>
      <c r="G35" s="3"/>
    </row>
    <row r="36" spans="1:7" ht="30" outlineLevel="3" x14ac:dyDescent="0.25">
      <c r="A36" s="11"/>
      <c r="B36" s="11" t="s">
        <v>47</v>
      </c>
      <c r="C36" s="12">
        <v>126247000</v>
      </c>
      <c r="D36" s="12">
        <v>126247000</v>
      </c>
      <c r="E36" s="12">
        <v>63123600</v>
      </c>
      <c r="F36" s="13">
        <f t="shared" ca="1" si="0"/>
        <v>0.5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48</v>
      </c>
      <c r="C37" s="9">
        <v>109879000</v>
      </c>
      <c r="D37" s="9">
        <v>109879000</v>
      </c>
      <c r="E37" s="9">
        <v>54939600</v>
      </c>
      <c r="F37" s="10">
        <f t="shared" ca="1" si="0"/>
        <v>0.5</v>
      </c>
      <c r="G37" s="3"/>
    </row>
    <row r="38" spans="1:7" ht="30" outlineLevel="3" x14ac:dyDescent="0.25">
      <c r="A38" s="11"/>
      <c r="B38" s="11" t="s">
        <v>49</v>
      </c>
      <c r="C38" s="12">
        <v>109879000</v>
      </c>
      <c r="D38" s="12">
        <v>109879000</v>
      </c>
      <c r="E38" s="12">
        <v>54939600</v>
      </c>
      <c r="F38" s="13">
        <f t="shared" ca="1" si="0"/>
        <v>0.5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50</v>
      </c>
      <c r="C39" s="9">
        <v>103450000</v>
      </c>
      <c r="D39" s="9">
        <v>103450000</v>
      </c>
      <c r="E39" s="9">
        <v>51724800</v>
      </c>
      <c r="F39" s="10">
        <f t="shared" ref="F39:F59" ca="1" si="1">IF(INDIRECT("R[0]C[-2]", FALSE)=0,0,ROUND(INDIRECT("R[0]C[-1]", FALSE)/INDIRECT("R[0]C[-2]", FALSE),4))</f>
        <v>0.5</v>
      </c>
      <c r="G39" s="3"/>
    </row>
    <row r="40" spans="1:7" ht="30" outlineLevel="3" x14ac:dyDescent="0.25">
      <c r="A40" s="11"/>
      <c r="B40" s="11" t="s">
        <v>51</v>
      </c>
      <c r="C40" s="12">
        <v>103450000</v>
      </c>
      <c r="D40" s="12">
        <v>103450000</v>
      </c>
      <c r="E40" s="12">
        <v>51724800</v>
      </c>
      <c r="F40" s="13">
        <f t="shared" ca="1" si="1"/>
        <v>0.5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52</v>
      </c>
      <c r="C41" s="9">
        <v>111458000</v>
      </c>
      <c r="D41" s="9">
        <v>111458000</v>
      </c>
      <c r="E41" s="9">
        <v>55729200</v>
      </c>
      <c r="F41" s="10">
        <f t="shared" ca="1" si="1"/>
        <v>0.5</v>
      </c>
      <c r="G41" s="3"/>
    </row>
    <row r="42" spans="1:7" ht="30" outlineLevel="3" x14ac:dyDescent="0.25">
      <c r="A42" s="11"/>
      <c r="B42" s="11" t="s">
        <v>53</v>
      </c>
      <c r="C42" s="12">
        <v>111458000</v>
      </c>
      <c r="D42" s="12">
        <v>111458000</v>
      </c>
      <c r="E42" s="12">
        <v>55729200</v>
      </c>
      <c r="F42" s="13">
        <f t="shared" ca="1" si="1"/>
        <v>0.5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54</v>
      </c>
      <c r="C43" s="9">
        <v>93188000</v>
      </c>
      <c r="D43" s="9">
        <v>93188000</v>
      </c>
      <c r="E43" s="9">
        <v>46594200</v>
      </c>
      <c r="F43" s="10">
        <f t="shared" ca="1" si="1"/>
        <v>0.5</v>
      </c>
      <c r="G43" s="3"/>
    </row>
    <row r="44" spans="1:7" ht="30" outlineLevel="3" x14ac:dyDescent="0.25">
      <c r="A44" s="11"/>
      <c r="B44" s="11" t="s">
        <v>55</v>
      </c>
      <c r="C44" s="12">
        <v>93188000</v>
      </c>
      <c r="D44" s="12">
        <v>93188000</v>
      </c>
      <c r="E44" s="12">
        <v>46594200</v>
      </c>
      <c r="F44" s="13">
        <f t="shared" ca="1" si="1"/>
        <v>0.5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56</v>
      </c>
      <c r="C45" s="9">
        <v>109374000</v>
      </c>
      <c r="D45" s="9">
        <v>109374000</v>
      </c>
      <c r="E45" s="9">
        <v>54687000</v>
      </c>
      <c r="F45" s="10">
        <f t="shared" ca="1" si="1"/>
        <v>0.5</v>
      </c>
      <c r="G45" s="3"/>
    </row>
    <row r="46" spans="1:7" ht="30" outlineLevel="3" x14ac:dyDescent="0.25">
      <c r="A46" s="11"/>
      <c r="B46" s="11" t="s">
        <v>57</v>
      </c>
      <c r="C46" s="12">
        <v>109374000</v>
      </c>
      <c r="D46" s="12">
        <v>109374000</v>
      </c>
      <c r="E46" s="12">
        <v>54687000</v>
      </c>
      <c r="F46" s="13">
        <f t="shared" ca="1" si="1"/>
        <v>0.5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58</v>
      </c>
      <c r="C47" s="9">
        <v>115395000</v>
      </c>
      <c r="D47" s="9">
        <v>115395000</v>
      </c>
      <c r="E47" s="9">
        <v>57697800</v>
      </c>
      <c r="F47" s="10">
        <f t="shared" ca="1" si="1"/>
        <v>0.5</v>
      </c>
      <c r="G47" s="3"/>
    </row>
    <row r="48" spans="1:7" ht="30" outlineLevel="3" x14ac:dyDescent="0.25">
      <c r="A48" s="11"/>
      <c r="B48" s="11" t="s">
        <v>59</v>
      </c>
      <c r="C48" s="12">
        <v>115395000</v>
      </c>
      <c r="D48" s="12">
        <v>115395000</v>
      </c>
      <c r="E48" s="12">
        <v>57697800</v>
      </c>
      <c r="F48" s="13">
        <f t="shared" ca="1" si="1"/>
        <v>0.5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60</v>
      </c>
      <c r="C49" s="9">
        <v>84009000</v>
      </c>
      <c r="D49" s="9">
        <v>84009000</v>
      </c>
      <c r="E49" s="9">
        <v>42004800</v>
      </c>
      <c r="F49" s="10">
        <f t="shared" ca="1" si="1"/>
        <v>0.5</v>
      </c>
      <c r="G49" s="3"/>
    </row>
    <row r="50" spans="1:7" ht="30" outlineLevel="3" x14ac:dyDescent="0.25">
      <c r="A50" s="11"/>
      <c r="B50" s="11" t="s">
        <v>61</v>
      </c>
      <c r="C50" s="12">
        <v>84009000</v>
      </c>
      <c r="D50" s="12">
        <v>84009000</v>
      </c>
      <c r="E50" s="12">
        <v>42004800</v>
      </c>
      <c r="F50" s="13">
        <f t="shared" ca="1" si="1"/>
        <v>0.5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62</v>
      </c>
      <c r="C51" s="9">
        <v>15710000</v>
      </c>
      <c r="D51" s="9">
        <v>15710000</v>
      </c>
      <c r="E51" s="9">
        <v>7855200</v>
      </c>
      <c r="F51" s="10">
        <f t="shared" ca="1" si="1"/>
        <v>0.5</v>
      </c>
      <c r="G51" s="3"/>
    </row>
    <row r="52" spans="1:7" ht="30" outlineLevel="3" x14ac:dyDescent="0.25">
      <c r="A52" s="11"/>
      <c r="B52" s="11" t="s">
        <v>63</v>
      </c>
      <c r="C52" s="12">
        <v>15710000</v>
      </c>
      <c r="D52" s="12">
        <v>15710000</v>
      </c>
      <c r="E52" s="12">
        <v>7855200</v>
      </c>
      <c r="F52" s="13">
        <f t="shared" ca="1" si="1"/>
        <v>0.5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64</v>
      </c>
      <c r="C53" s="9">
        <v>253108000</v>
      </c>
      <c r="D53" s="9">
        <v>253108000</v>
      </c>
      <c r="E53" s="9">
        <v>126553800</v>
      </c>
      <c r="F53" s="10">
        <f t="shared" ca="1" si="1"/>
        <v>0.5</v>
      </c>
      <c r="G53" s="3"/>
    </row>
    <row r="54" spans="1:7" ht="30" outlineLevel="3" x14ac:dyDescent="0.25">
      <c r="A54" s="11"/>
      <c r="B54" s="11" t="s">
        <v>65</v>
      </c>
      <c r="C54" s="12">
        <v>253108000</v>
      </c>
      <c r="D54" s="12">
        <v>253108000</v>
      </c>
      <c r="E54" s="12">
        <v>126553800</v>
      </c>
      <c r="F54" s="13">
        <f t="shared" ca="1" si="1"/>
        <v>0.5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66</v>
      </c>
      <c r="C55" s="9">
        <v>163784000</v>
      </c>
      <c r="D55" s="9">
        <v>163784000</v>
      </c>
      <c r="E55" s="9">
        <v>96392200</v>
      </c>
      <c r="F55" s="10">
        <f t="shared" ca="1" si="1"/>
        <v>0.58850000000000002</v>
      </c>
      <c r="G55" s="3"/>
    </row>
    <row r="56" spans="1:7" ht="30" outlineLevel="3" x14ac:dyDescent="0.25">
      <c r="A56" s="11"/>
      <c r="B56" s="11" t="s">
        <v>67</v>
      </c>
      <c r="C56" s="12">
        <v>163784000</v>
      </c>
      <c r="D56" s="12">
        <v>163784000</v>
      </c>
      <c r="E56" s="12">
        <v>96392200</v>
      </c>
      <c r="F56" s="13">
        <f t="shared" ca="1" si="1"/>
        <v>0.58850000000000002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68</v>
      </c>
      <c r="C57" s="9">
        <v>210011000</v>
      </c>
      <c r="D57" s="9">
        <v>210011000</v>
      </c>
      <c r="E57" s="9">
        <v>113505400</v>
      </c>
      <c r="F57" s="10">
        <f t="shared" ca="1" si="1"/>
        <v>0.54049999999999998</v>
      </c>
      <c r="G57" s="3"/>
    </row>
    <row r="58" spans="1:7" ht="30" outlineLevel="3" x14ac:dyDescent="0.25">
      <c r="A58" s="11"/>
      <c r="B58" s="11" t="s">
        <v>69</v>
      </c>
      <c r="C58" s="12">
        <v>210011000</v>
      </c>
      <c r="D58" s="12">
        <v>210011000</v>
      </c>
      <c r="E58" s="12">
        <v>113505400</v>
      </c>
      <c r="F58" s="13">
        <f t="shared" ca="1" si="1"/>
        <v>0.54049999999999998</v>
      </c>
      <c r="G58" s="3"/>
    </row>
    <row r="59" spans="1:7" ht="15" customHeight="1" x14ac:dyDescent="0.25">
      <c r="A59" s="43" t="s">
        <v>16</v>
      </c>
      <c r="B59" s="44"/>
      <c r="C59" s="14">
        <v>3092000000</v>
      </c>
      <c r="D59" s="14">
        <v>3092000000</v>
      </c>
      <c r="E59" s="15">
        <v>1569002000</v>
      </c>
      <c r="F59" s="16">
        <f t="shared" ca="1" si="1"/>
        <v>0.50739999999999996</v>
      </c>
      <c r="G59" s="3"/>
    </row>
    <row r="62" spans="1:7" x14ac:dyDescent="0.25">
      <c r="B62" s="51"/>
      <c r="C62" s="51"/>
      <c r="D62" s="51"/>
      <c r="E62" s="51"/>
      <c r="F62" s="51"/>
    </row>
  </sheetData>
  <mergeCells count="9">
    <mergeCell ref="B62:F62"/>
    <mergeCell ref="A59:B5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zoomScaleNormal="100" zoomScaleSheetLayoutView="100" workbookViewId="0">
      <pane ySplit="6" topLeftCell="A58" activePane="bottomLeft" state="frozen"/>
      <selection pane="bottomLeft" activeCell="E63" sqref="E63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27.2" customHeight="1" x14ac:dyDescent="0.25">
      <c r="A1" s="45" t="s">
        <v>70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150000000</v>
      </c>
      <c r="D7" s="9">
        <v>300000000</v>
      </c>
      <c r="E7" s="9">
        <v>0</v>
      </c>
      <c r="F7" s="10">
        <f t="shared" ref="F7:F38" ca="1" si="0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71</v>
      </c>
      <c r="C8" s="12">
        <v>150000000</v>
      </c>
      <c r="D8" s="12">
        <v>300000000</v>
      </c>
      <c r="E8" s="12">
        <v>0</v>
      </c>
      <c r="F8" s="13">
        <f t="shared" ca="1" si="0"/>
        <v>0</v>
      </c>
      <c r="G8" s="3"/>
    </row>
    <row r="9" spans="1:7" outlineLevel="2" x14ac:dyDescent="0.25">
      <c r="A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</v>
      </c>
      <c r="B9" s="8" t="s">
        <v>18</v>
      </c>
      <c r="C9" s="9">
        <v>24698000</v>
      </c>
      <c r="D9" s="9">
        <v>27022000</v>
      </c>
      <c r="E9" s="9">
        <v>12813900</v>
      </c>
      <c r="F9" s="10">
        <f t="shared" ca="1" si="0"/>
        <v>0.47420000000000001</v>
      </c>
      <c r="G9" s="3"/>
    </row>
    <row r="10" spans="1:7" ht="30" outlineLevel="3" x14ac:dyDescent="0.25">
      <c r="A10" s="11"/>
      <c r="B10" s="11" t="s">
        <v>19</v>
      </c>
      <c r="C10" s="12">
        <v>24698000</v>
      </c>
      <c r="D10" s="12">
        <v>27022000</v>
      </c>
      <c r="E10" s="12">
        <v>12813900</v>
      </c>
      <c r="F10" s="13">
        <f t="shared" ca="1" si="0"/>
        <v>0.47420000000000001</v>
      </c>
      <c r="G10" s="3"/>
    </row>
    <row r="11" spans="1:7" outlineLevel="2" x14ac:dyDescent="0.25">
      <c r="A1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3</v>
      </c>
      <c r="B11" s="8" t="s">
        <v>20</v>
      </c>
      <c r="C11" s="9">
        <v>8543000</v>
      </c>
      <c r="D11" s="9">
        <v>9598000</v>
      </c>
      <c r="E11" s="9">
        <v>4482300</v>
      </c>
      <c r="F11" s="10">
        <f t="shared" ca="1" si="0"/>
        <v>0.46700000000000003</v>
      </c>
      <c r="G11" s="3"/>
    </row>
    <row r="12" spans="1:7" ht="30" outlineLevel="3" x14ac:dyDescent="0.25">
      <c r="A12" s="11"/>
      <c r="B12" s="11" t="s">
        <v>21</v>
      </c>
      <c r="C12" s="12">
        <v>8543000</v>
      </c>
      <c r="D12" s="12">
        <v>9598000</v>
      </c>
      <c r="E12" s="12">
        <v>4482300</v>
      </c>
      <c r="F12" s="13">
        <f t="shared" ca="1" si="0"/>
        <v>0.46700000000000003</v>
      </c>
      <c r="G12" s="3"/>
    </row>
    <row r="13" spans="1:7" outlineLevel="2" x14ac:dyDescent="0.25">
      <c r="A1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4</v>
      </c>
      <c r="B13" s="8" t="s">
        <v>22</v>
      </c>
      <c r="C13" s="9">
        <v>47576000</v>
      </c>
      <c r="D13" s="9">
        <v>51025000</v>
      </c>
      <c r="E13" s="9">
        <v>24477900</v>
      </c>
      <c r="F13" s="10">
        <f t="shared" ca="1" si="0"/>
        <v>0.47970000000000002</v>
      </c>
      <c r="G13" s="3"/>
    </row>
    <row r="14" spans="1:7" ht="30" outlineLevel="3" x14ac:dyDescent="0.25">
      <c r="A14" s="11"/>
      <c r="B14" s="11" t="s">
        <v>23</v>
      </c>
      <c r="C14" s="12">
        <v>47576000</v>
      </c>
      <c r="D14" s="12">
        <v>51025000</v>
      </c>
      <c r="E14" s="12">
        <v>24477900</v>
      </c>
      <c r="F14" s="13">
        <f t="shared" ca="1" si="0"/>
        <v>0.47970000000000002</v>
      </c>
      <c r="G14" s="3"/>
    </row>
    <row r="15" spans="1:7" outlineLevel="2" x14ac:dyDescent="0.25">
      <c r="A1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5</v>
      </c>
      <c r="B15" s="8" t="s">
        <v>24</v>
      </c>
      <c r="C15" s="9">
        <v>90259000</v>
      </c>
      <c r="D15" s="9">
        <v>94451000</v>
      </c>
      <c r="E15" s="9">
        <v>45968100</v>
      </c>
      <c r="F15" s="10">
        <f t="shared" ca="1" si="0"/>
        <v>0.48670000000000002</v>
      </c>
      <c r="G15" s="3"/>
    </row>
    <row r="16" spans="1:7" ht="30" outlineLevel="3" x14ac:dyDescent="0.25">
      <c r="A16" s="11"/>
      <c r="B16" s="11" t="s">
        <v>25</v>
      </c>
      <c r="C16" s="12">
        <v>90259000</v>
      </c>
      <c r="D16" s="12">
        <v>94451000</v>
      </c>
      <c r="E16" s="12">
        <v>45968100</v>
      </c>
      <c r="F16" s="13">
        <f t="shared" ca="1" si="0"/>
        <v>0.48670000000000002</v>
      </c>
      <c r="G16" s="3"/>
    </row>
    <row r="17" spans="1:7" outlineLevel="2" x14ac:dyDescent="0.25">
      <c r="A1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6</v>
      </c>
      <c r="B17" s="8" t="s">
        <v>26</v>
      </c>
      <c r="C17" s="9">
        <v>27107000</v>
      </c>
      <c r="D17" s="9">
        <v>31537000</v>
      </c>
      <c r="E17" s="9">
        <v>14439300</v>
      </c>
      <c r="F17" s="10">
        <f t="shared" ca="1" si="0"/>
        <v>0.45789999999999997</v>
      </c>
      <c r="G17" s="3"/>
    </row>
    <row r="18" spans="1:7" ht="30" outlineLevel="3" x14ac:dyDescent="0.25">
      <c r="A18" s="11"/>
      <c r="B18" s="11" t="s">
        <v>27</v>
      </c>
      <c r="C18" s="12">
        <v>27107000</v>
      </c>
      <c r="D18" s="12">
        <v>31537000</v>
      </c>
      <c r="E18" s="12">
        <v>14439300</v>
      </c>
      <c r="F18" s="13">
        <f t="shared" ca="1" si="0"/>
        <v>0.45789999999999997</v>
      </c>
      <c r="G18" s="3"/>
    </row>
    <row r="19" spans="1:7" outlineLevel="2" x14ac:dyDescent="0.25">
      <c r="A1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7</v>
      </c>
      <c r="B19" s="8" t="s">
        <v>28</v>
      </c>
      <c r="C19" s="9">
        <v>17542000</v>
      </c>
      <c r="D19" s="9">
        <v>21639000</v>
      </c>
      <c r="E19" s="9">
        <v>9590100</v>
      </c>
      <c r="F19" s="10">
        <f t="shared" ca="1" si="0"/>
        <v>0.44319999999999998</v>
      </c>
      <c r="G19" s="3"/>
    </row>
    <row r="20" spans="1:7" ht="30" outlineLevel="3" x14ac:dyDescent="0.25">
      <c r="A20" s="11"/>
      <c r="B20" s="11" t="s">
        <v>29</v>
      </c>
      <c r="C20" s="12">
        <v>17542000</v>
      </c>
      <c r="D20" s="12">
        <v>21639000</v>
      </c>
      <c r="E20" s="12">
        <v>9590100</v>
      </c>
      <c r="F20" s="13">
        <f t="shared" ca="1" si="0"/>
        <v>0.44319999999999998</v>
      </c>
      <c r="G20" s="3"/>
    </row>
    <row r="21" spans="1:7" outlineLevel="2" x14ac:dyDescent="0.25">
      <c r="A2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8</v>
      </c>
      <c r="B21" s="8" t="s">
        <v>30</v>
      </c>
      <c r="C21" s="9">
        <v>6326000</v>
      </c>
      <c r="D21" s="9">
        <v>7378000</v>
      </c>
      <c r="E21" s="9">
        <v>3373500</v>
      </c>
      <c r="F21" s="10">
        <f t="shared" ca="1" si="0"/>
        <v>0.4572</v>
      </c>
      <c r="G21" s="3"/>
    </row>
    <row r="22" spans="1:7" ht="30" outlineLevel="3" x14ac:dyDescent="0.25">
      <c r="A22" s="11"/>
      <c r="B22" s="11" t="s">
        <v>31</v>
      </c>
      <c r="C22" s="12">
        <v>6326000</v>
      </c>
      <c r="D22" s="12">
        <v>7378000</v>
      </c>
      <c r="E22" s="12">
        <v>3373500</v>
      </c>
      <c r="F22" s="13">
        <f t="shared" ca="1" si="0"/>
        <v>0.4572</v>
      </c>
      <c r="G22" s="3"/>
    </row>
    <row r="23" spans="1:7" outlineLevel="2" x14ac:dyDescent="0.25">
      <c r="A2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9</v>
      </c>
      <c r="B23" s="8" t="s">
        <v>32</v>
      </c>
      <c r="C23" s="9">
        <v>1498000</v>
      </c>
      <c r="D23" s="9">
        <v>3736000</v>
      </c>
      <c r="E23" s="9">
        <v>1196400</v>
      </c>
      <c r="F23" s="10">
        <f t="shared" ca="1" si="0"/>
        <v>0.32019999999999998</v>
      </c>
      <c r="G23" s="3"/>
    </row>
    <row r="24" spans="1:7" ht="30" outlineLevel="3" x14ac:dyDescent="0.25">
      <c r="A24" s="11"/>
      <c r="B24" s="11" t="s">
        <v>33</v>
      </c>
      <c r="C24" s="12">
        <v>1498000</v>
      </c>
      <c r="D24" s="12">
        <v>3736000</v>
      </c>
      <c r="E24" s="12">
        <v>1196400</v>
      </c>
      <c r="F24" s="13">
        <f t="shared" ca="1" si="0"/>
        <v>0.32019999999999998</v>
      </c>
      <c r="G24" s="3"/>
    </row>
    <row r="25" spans="1:7" outlineLevel="2" x14ac:dyDescent="0.25">
      <c r="A2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10</v>
      </c>
      <c r="B25" s="8" t="s">
        <v>34</v>
      </c>
      <c r="C25" s="9">
        <v>17385000</v>
      </c>
      <c r="D25" s="9">
        <v>19403000</v>
      </c>
      <c r="E25" s="9">
        <v>9096300</v>
      </c>
      <c r="F25" s="10">
        <f t="shared" ca="1" si="0"/>
        <v>0.46879999999999999</v>
      </c>
      <c r="G25" s="3"/>
    </row>
    <row r="26" spans="1:7" ht="30" outlineLevel="3" x14ac:dyDescent="0.25">
      <c r="A26" s="11"/>
      <c r="B26" s="11" t="s">
        <v>35</v>
      </c>
      <c r="C26" s="12">
        <v>17385000</v>
      </c>
      <c r="D26" s="12">
        <v>19403000</v>
      </c>
      <c r="E26" s="12">
        <v>9096300</v>
      </c>
      <c r="F26" s="13">
        <f t="shared" ca="1" si="0"/>
        <v>0.46879999999999999</v>
      </c>
      <c r="G26" s="3"/>
    </row>
    <row r="27" spans="1:7" outlineLevel="2" x14ac:dyDescent="0.25">
      <c r="A2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11</v>
      </c>
      <c r="B27" s="8" t="s">
        <v>36</v>
      </c>
      <c r="C27" s="9">
        <v>22721000</v>
      </c>
      <c r="D27" s="9">
        <v>25663000</v>
      </c>
      <c r="E27" s="9">
        <v>11948700</v>
      </c>
      <c r="F27" s="10">
        <f t="shared" ca="1" si="0"/>
        <v>0.46560000000000001</v>
      </c>
      <c r="G27" s="3"/>
    </row>
    <row r="28" spans="1:7" ht="30" outlineLevel="3" x14ac:dyDescent="0.25">
      <c r="A28" s="11"/>
      <c r="B28" s="11" t="s">
        <v>37</v>
      </c>
      <c r="C28" s="12">
        <v>22721000</v>
      </c>
      <c r="D28" s="12">
        <v>25663000</v>
      </c>
      <c r="E28" s="12">
        <v>11948700</v>
      </c>
      <c r="F28" s="13">
        <f t="shared" ca="1" si="0"/>
        <v>0.46560000000000001</v>
      </c>
      <c r="G28" s="3"/>
    </row>
    <row r="29" spans="1:7" outlineLevel="2" x14ac:dyDescent="0.25">
      <c r="A2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12</v>
      </c>
      <c r="B29" s="8" t="s">
        <v>38</v>
      </c>
      <c r="C29" s="9">
        <v>37872000</v>
      </c>
      <c r="D29" s="9">
        <v>41804000</v>
      </c>
      <c r="E29" s="9">
        <v>19722300</v>
      </c>
      <c r="F29" s="10">
        <f t="shared" ca="1" si="0"/>
        <v>0.4718</v>
      </c>
      <c r="G29" s="3"/>
    </row>
    <row r="30" spans="1:7" ht="30" outlineLevel="3" x14ac:dyDescent="0.25">
      <c r="A30" s="11"/>
      <c r="B30" s="11" t="s">
        <v>39</v>
      </c>
      <c r="C30" s="12">
        <v>37872000</v>
      </c>
      <c r="D30" s="12">
        <v>41804000</v>
      </c>
      <c r="E30" s="12">
        <v>19722300</v>
      </c>
      <c r="F30" s="13">
        <f t="shared" ca="1" si="0"/>
        <v>0.4718</v>
      </c>
      <c r="G30" s="3"/>
    </row>
    <row r="31" spans="1:7" outlineLevel="2" x14ac:dyDescent="0.25">
      <c r="A3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13</v>
      </c>
      <c r="B31" s="8" t="s">
        <v>40</v>
      </c>
      <c r="C31" s="9">
        <v>35877000</v>
      </c>
      <c r="D31" s="9">
        <v>41137000</v>
      </c>
      <c r="E31" s="9">
        <v>18990900</v>
      </c>
      <c r="F31" s="10">
        <f t="shared" ca="1" si="0"/>
        <v>0.4617</v>
      </c>
      <c r="G31" s="3"/>
    </row>
    <row r="32" spans="1:7" ht="30" outlineLevel="3" x14ac:dyDescent="0.25">
      <c r="A32" s="11"/>
      <c r="B32" s="11" t="s">
        <v>41</v>
      </c>
      <c r="C32" s="12">
        <v>35877000</v>
      </c>
      <c r="D32" s="12">
        <v>41137000</v>
      </c>
      <c r="E32" s="12">
        <v>18990900</v>
      </c>
      <c r="F32" s="13">
        <f t="shared" ca="1" si="0"/>
        <v>0.4617</v>
      </c>
      <c r="G32" s="3"/>
    </row>
    <row r="33" spans="1:7" outlineLevel="2" x14ac:dyDescent="0.25">
      <c r="A3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14</v>
      </c>
      <c r="B33" s="8" t="s">
        <v>42</v>
      </c>
      <c r="C33" s="9">
        <v>40479000</v>
      </c>
      <c r="D33" s="9">
        <v>45117000</v>
      </c>
      <c r="E33" s="9">
        <v>21167400</v>
      </c>
      <c r="F33" s="10">
        <f t="shared" ca="1" si="0"/>
        <v>0.46920000000000001</v>
      </c>
      <c r="G33" s="3"/>
    </row>
    <row r="34" spans="1:7" ht="30" outlineLevel="3" x14ac:dyDescent="0.25">
      <c r="A34" s="11"/>
      <c r="B34" s="11" t="s">
        <v>43</v>
      </c>
      <c r="C34" s="12">
        <v>40479000</v>
      </c>
      <c r="D34" s="12">
        <v>45117000</v>
      </c>
      <c r="E34" s="12">
        <v>21167400</v>
      </c>
      <c r="F34" s="13">
        <f t="shared" ca="1" si="0"/>
        <v>0.46920000000000001</v>
      </c>
      <c r="G34" s="3"/>
    </row>
    <row r="35" spans="1:7" outlineLevel="2" x14ac:dyDescent="0.25">
      <c r="A3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15</v>
      </c>
      <c r="B35" s="8" t="s">
        <v>44</v>
      </c>
      <c r="C35" s="9">
        <v>722000</v>
      </c>
      <c r="D35" s="9">
        <v>7945000</v>
      </c>
      <c r="E35" s="9">
        <v>1805700</v>
      </c>
      <c r="F35" s="10">
        <f t="shared" ca="1" si="0"/>
        <v>0.2273</v>
      </c>
      <c r="G35" s="3"/>
    </row>
    <row r="36" spans="1:7" ht="30" outlineLevel="3" x14ac:dyDescent="0.25">
      <c r="A36" s="11"/>
      <c r="B36" s="11" t="s">
        <v>45</v>
      </c>
      <c r="C36" s="12">
        <v>722000</v>
      </c>
      <c r="D36" s="12">
        <v>7945000</v>
      </c>
      <c r="E36" s="12">
        <v>1805700</v>
      </c>
      <c r="F36" s="13">
        <f t="shared" ca="1" si="0"/>
        <v>0.2273</v>
      </c>
      <c r="G36" s="3"/>
    </row>
    <row r="37" spans="1:7" outlineLevel="2" x14ac:dyDescent="0.25">
      <c r="A3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16</v>
      </c>
      <c r="B37" s="8" t="s">
        <v>46</v>
      </c>
      <c r="C37" s="9">
        <v>26832000</v>
      </c>
      <c r="D37" s="9">
        <v>29569000</v>
      </c>
      <c r="E37" s="9">
        <v>13963500</v>
      </c>
      <c r="F37" s="10">
        <f t="shared" ca="1" si="0"/>
        <v>0.47220000000000001</v>
      </c>
      <c r="G37" s="3"/>
    </row>
    <row r="38" spans="1:7" ht="30" outlineLevel="3" x14ac:dyDescent="0.25">
      <c r="A38" s="11"/>
      <c r="B38" s="11" t="s">
        <v>47</v>
      </c>
      <c r="C38" s="12">
        <v>26832000</v>
      </c>
      <c r="D38" s="12">
        <v>29569000</v>
      </c>
      <c r="E38" s="12">
        <v>13963500</v>
      </c>
      <c r="F38" s="13">
        <f t="shared" ca="1" si="0"/>
        <v>0.47220000000000001</v>
      </c>
      <c r="G38" s="3"/>
    </row>
    <row r="39" spans="1:7" outlineLevel="2" x14ac:dyDescent="0.25">
      <c r="A3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17</v>
      </c>
      <c r="B39" s="8" t="s">
        <v>48</v>
      </c>
      <c r="C39" s="9">
        <v>8332000</v>
      </c>
      <c r="D39" s="9">
        <v>9793000</v>
      </c>
      <c r="E39" s="9">
        <v>4458000</v>
      </c>
      <c r="F39" s="10">
        <f t="shared" ref="F39:F63" ca="1" si="1">IF(INDIRECT("R[0]C[-2]", FALSE)=0,0,ROUND(INDIRECT("R[0]C[-1]", FALSE)/INDIRECT("R[0]C[-2]", FALSE),4))</f>
        <v>0.45519999999999999</v>
      </c>
      <c r="G39" s="3"/>
    </row>
    <row r="40" spans="1:7" ht="30" outlineLevel="3" x14ac:dyDescent="0.25">
      <c r="A40" s="11"/>
      <c r="B40" s="11" t="s">
        <v>49</v>
      </c>
      <c r="C40" s="12">
        <v>8332000</v>
      </c>
      <c r="D40" s="12">
        <v>9793000</v>
      </c>
      <c r="E40" s="12">
        <v>4458000</v>
      </c>
      <c r="F40" s="13">
        <f t="shared" ca="1" si="1"/>
        <v>0.45519999999999999</v>
      </c>
      <c r="G40" s="3"/>
    </row>
    <row r="41" spans="1:7" outlineLevel="2" x14ac:dyDescent="0.25">
      <c r="A4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18</v>
      </c>
      <c r="B41" s="8" t="s">
        <v>50</v>
      </c>
      <c r="C41" s="9">
        <v>36360000</v>
      </c>
      <c r="D41" s="9">
        <v>38625000</v>
      </c>
      <c r="E41" s="9">
        <v>18633000</v>
      </c>
      <c r="F41" s="10">
        <f t="shared" ca="1" si="1"/>
        <v>0.4824</v>
      </c>
      <c r="G41" s="3"/>
    </row>
    <row r="42" spans="1:7" ht="30" outlineLevel="3" x14ac:dyDescent="0.25">
      <c r="A42" s="11"/>
      <c r="B42" s="11" t="s">
        <v>51</v>
      </c>
      <c r="C42" s="12">
        <v>36360000</v>
      </c>
      <c r="D42" s="12">
        <v>38625000</v>
      </c>
      <c r="E42" s="12">
        <v>18633000</v>
      </c>
      <c r="F42" s="13">
        <f t="shared" ca="1" si="1"/>
        <v>0.4824</v>
      </c>
      <c r="G42" s="3"/>
    </row>
    <row r="43" spans="1:7" outlineLevel="2" x14ac:dyDescent="0.25">
      <c r="A4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19</v>
      </c>
      <c r="B43" s="8" t="s">
        <v>52</v>
      </c>
      <c r="C43" s="9">
        <v>25268000</v>
      </c>
      <c r="D43" s="9">
        <v>27052000</v>
      </c>
      <c r="E43" s="9">
        <v>12990900</v>
      </c>
      <c r="F43" s="10">
        <f t="shared" ca="1" si="1"/>
        <v>0.48020000000000002</v>
      </c>
      <c r="G43" s="3"/>
    </row>
    <row r="44" spans="1:7" ht="30" outlineLevel="3" x14ac:dyDescent="0.25">
      <c r="A44" s="11"/>
      <c r="B44" s="11" t="s">
        <v>53</v>
      </c>
      <c r="C44" s="12">
        <v>25268000</v>
      </c>
      <c r="D44" s="12">
        <v>27052000</v>
      </c>
      <c r="E44" s="12">
        <v>12990900</v>
      </c>
      <c r="F44" s="13">
        <f t="shared" ca="1" si="1"/>
        <v>0.48020000000000002</v>
      </c>
      <c r="G44" s="3"/>
    </row>
    <row r="45" spans="1:7" outlineLevel="2" x14ac:dyDescent="0.25">
      <c r="A4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20</v>
      </c>
      <c r="B45" s="8" t="s">
        <v>54</v>
      </c>
      <c r="C45" s="9">
        <v>46942000</v>
      </c>
      <c r="D45" s="9">
        <v>49551000</v>
      </c>
      <c r="E45" s="9">
        <v>23992500</v>
      </c>
      <c r="F45" s="10">
        <f t="shared" ca="1" si="1"/>
        <v>0.48420000000000002</v>
      </c>
      <c r="G45" s="3"/>
    </row>
    <row r="46" spans="1:7" ht="30" outlineLevel="3" x14ac:dyDescent="0.25">
      <c r="A46" s="11"/>
      <c r="B46" s="11" t="s">
        <v>55</v>
      </c>
      <c r="C46" s="12">
        <v>46942000</v>
      </c>
      <c r="D46" s="12">
        <v>49551000</v>
      </c>
      <c r="E46" s="12">
        <v>23992500</v>
      </c>
      <c r="F46" s="13">
        <f t="shared" ca="1" si="1"/>
        <v>0.48420000000000002</v>
      </c>
      <c r="G46" s="3"/>
    </row>
    <row r="47" spans="1:7" outlineLevel="2" x14ac:dyDescent="0.25">
      <c r="A4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21</v>
      </c>
      <c r="B47" s="8" t="s">
        <v>56</v>
      </c>
      <c r="C47" s="9">
        <v>38462000</v>
      </c>
      <c r="D47" s="9">
        <v>40648000</v>
      </c>
      <c r="E47" s="9">
        <v>19668300</v>
      </c>
      <c r="F47" s="10">
        <f t="shared" ca="1" si="1"/>
        <v>0.4839</v>
      </c>
      <c r="G47" s="3"/>
    </row>
    <row r="48" spans="1:7" ht="30" outlineLevel="3" x14ac:dyDescent="0.25">
      <c r="A48" s="11"/>
      <c r="B48" s="11" t="s">
        <v>57</v>
      </c>
      <c r="C48" s="12">
        <v>38462000</v>
      </c>
      <c r="D48" s="12">
        <v>40648000</v>
      </c>
      <c r="E48" s="12">
        <v>19668300</v>
      </c>
      <c r="F48" s="13">
        <f t="shared" ca="1" si="1"/>
        <v>0.4839</v>
      </c>
      <c r="G48" s="3"/>
    </row>
    <row r="49" spans="1:7" outlineLevel="2" x14ac:dyDescent="0.25">
      <c r="A4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22</v>
      </c>
      <c r="B49" s="8" t="s">
        <v>72</v>
      </c>
      <c r="C49" s="9">
        <v>0</v>
      </c>
      <c r="D49" s="9">
        <v>54803000</v>
      </c>
      <c r="E49" s="9">
        <v>10960500</v>
      </c>
      <c r="F49" s="10">
        <f t="shared" ca="1" si="1"/>
        <v>0.2</v>
      </c>
      <c r="G49" s="3"/>
    </row>
    <row r="50" spans="1:7" ht="30" outlineLevel="3" x14ac:dyDescent="0.25">
      <c r="A50" s="11"/>
      <c r="B50" s="11" t="s">
        <v>73</v>
      </c>
      <c r="C50" s="12">
        <v>0</v>
      </c>
      <c r="D50" s="12">
        <v>54803000</v>
      </c>
      <c r="E50" s="12">
        <v>10960500</v>
      </c>
      <c r="F50" s="13">
        <f t="shared" ca="1" si="1"/>
        <v>0.2</v>
      </c>
      <c r="G50" s="3"/>
    </row>
    <row r="51" spans="1:7" outlineLevel="2" x14ac:dyDescent="0.25">
      <c r="A5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23</v>
      </c>
      <c r="B51" s="8" t="s">
        <v>58</v>
      </c>
      <c r="C51" s="9">
        <v>81107000</v>
      </c>
      <c r="D51" s="9">
        <v>90100000</v>
      </c>
      <c r="E51" s="9">
        <v>42351900</v>
      </c>
      <c r="F51" s="10">
        <f t="shared" ca="1" si="1"/>
        <v>0.47010000000000002</v>
      </c>
      <c r="G51" s="3"/>
    </row>
    <row r="52" spans="1:7" ht="30" outlineLevel="3" x14ac:dyDescent="0.25">
      <c r="A52" s="11"/>
      <c r="B52" s="11" t="s">
        <v>59</v>
      </c>
      <c r="C52" s="12">
        <v>81107000</v>
      </c>
      <c r="D52" s="12">
        <v>90100000</v>
      </c>
      <c r="E52" s="12">
        <v>42351900</v>
      </c>
      <c r="F52" s="13">
        <f t="shared" ca="1" si="1"/>
        <v>0.47010000000000002</v>
      </c>
      <c r="G52" s="3"/>
    </row>
    <row r="53" spans="1:7" outlineLevel="2" x14ac:dyDescent="0.25">
      <c r="A53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24</v>
      </c>
      <c r="B53" s="8" t="s">
        <v>60</v>
      </c>
      <c r="C53" s="9">
        <v>41278000</v>
      </c>
      <c r="D53" s="9">
        <v>48003000</v>
      </c>
      <c r="E53" s="9">
        <v>21983700</v>
      </c>
      <c r="F53" s="10">
        <f t="shared" ca="1" si="1"/>
        <v>0.45800000000000002</v>
      </c>
      <c r="G53" s="3"/>
    </row>
    <row r="54" spans="1:7" ht="30" outlineLevel="3" x14ac:dyDescent="0.25">
      <c r="A54" s="11"/>
      <c r="B54" s="11" t="s">
        <v>61</v>
      </c>
      <c r="C54" s="12">
        <v>41278000</v>
      </c>
      <c r="D54" s="12">
        <v>48003000</v>
      </c>
      <c r="E54" s="12">
        <v>21983700</v>
      </c>
      <c r="F54" s="13">
        <f t="shared" ca="1" si="1"/>
        <v>0.45800000000000002</v>
      </c>
      <c r="G54" s="3"/>
    </row>
    <row r="55" spans="1:7" outlineLevel="2" x14ac:dyDescent="0.25">
      <c r="A55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25</v>
      </c>
      <c r="B55" s="8" t="s">
        <v>62</v>
      </c>
      <c r="C55" s="9">
        <v>26353000</v>
      </c>
      <c r="D55" s="9">
        <v>31436000</v>
      </c>
      <c r="E55" s="9">
        <v>14193200</v>
      </c>
      <c r="F55" s="10">
        <f t="shared" ca="1" si="1"/>
        <v>0.45150000000000001</v>
      </c>
      <c r="G55" s="3"/>
    </row>
    <row r="56" spans="1:7" ht="30" outlineLevel="3" x14ac:dyDescent="0.25">
      <c r="A56" s="11"/>
      <c r="B56" s="11" t="s">
        <v>63</v>
      </c>
      <c r="C56" s="12">
        <v>26353000</v>
      </c>
      <c r="D56" s="12">
        <v>31436000</v>
      </c>
      <c r="E56" s="12">
        <v>14193200</v>
      </c>
      <c r="F56" s="13">
        <f t="shared" ca="1" si="1"/>
        <v>0.45150000000000001</v>
      </c>
      <c r="G56" s="3"/>
    </row>
    <row r="57" spans="1:7" outlineLevel="2" x14ac:dyDescent="0.25">
      <c r="A57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26</v>
      </c>
      <c r="B57" s="8" t="s">
        <v>64</v>
      </c>
      <c r="C57" s="9">
        <v>106100000</v>
      </c>
      <c r="D57" s="9">
        <v>116541000</v>
      </c>
      <c r="E57" s="9">
        <v>55138400</v>
      </c>
      <c r="F57" s="10">
        <f t="shared" ca="1" si="1"/>
        <v>0.47310000000000002</v>
      </c>
      <c r="G57" s="3"/>
    </row>
    <row r="58" spans="1:7" ht="30" outlineLevel="3" x14ac:dyDescent="0.25">
      <c r="A58" s="11"/>
      <c r="B58" s="11" t="s">
        <v>65</v>
      </c>
      <c r="C58" s="12">
        <v>106100000</v>
      </c>
      <c r="D58" s="12">
        <v>116541000</v>
      </c>
      <c r="E58" s="12">
        <v>55138400</v>
      </c>
      <c r="F58" s="13">
        <f t="shared" ca="1" si="1"/>
        <v>0.47310000000000002</v>
      </c>
      <c r="G58" s="3"/>
    </row>
    <row r="59" spans="1:7" outlineLevel="2" x14ac:dyDescent="0.25">
      <c r="A59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27</v>
      </c>
      <c r="B59" s="8" t="s">
        <v>66</v>
      </c>
      <c r="C59" s="9">
        <v>87139000</v>
      </c>
      <c r="D59" s="9">
        <v>91206000</v>
      </c>
      <c r="E59" s="9">
        <v>44382900</v>
      </c>
      <c r="F59" s="10">
        <f t="shared" ca="1" si="1"/>
        <v>0.48659999999999998</v>
      </c>
      <c r="G59" s="3"/>
    </row>
    <row r="60" spans="1:7" ht="30" outlineLevel="3" x14ac:dyDescent="0.25">
      <c r="A60" s="11"/>
      <c r="B60" s="11" t="s">
        <v>67</v>
      </c>
      <c r="C60" s="12">
        <v>87139000</v>
      </c>
      <c r="D60" s="12">
        <v>91206000</v>
      </c>
      <c r="E60" s="12">
        <v>44382900</v>
      </c>
      <c r="F60" s="13">
        <f t="shared" ca="1" si="1"/>
        <v>0.48659999999999998</v>
      </c>
      <c r="G60" s="3"/>
    </row>
    <row r="61" spans="1:7" outlineLevel="2" x14ac:dyDescent="0.25">
      <c r="A61" s="8">
        <f ca="1">IF(INDIRECT("R[-2]C[0]",FALSE)="№",1,IF(INDIRECT("R[-2]C[0]",FALSE)&lt;&gt;"",INDIRECT("R[-2]C[0]",FALSE)+1,IF(INDIRECT("R[-3]C[0]",FALSE)&lt;&gt;"",INDIRECT("R[-3]C[0]",FALSE)+1,IF(INDIRECT("R[-4]C[0]",FALSE)&lt;&gt;"",INDIRECT("R[-4]C[0]",FALSE)+1,IF(INDIRECT("R[-5]C[0]",FALSE)&lt;&gt;"",INDIRECT("R[-5]C[0]",FALSE)+1,IF(INDIRECT("R[-6]C[0]",FALSE)&lt;&gt;"",INDIRECT("R[-6]C[0]",FALSE)+1,IF(INDIRECT("R[-7]C[0]",FALSE)&lt;&gt;"",INDIRECT("R[-7]C[0]",FALSE)+1,IF(INDIRECT("R[-8]C[0]",FALSE)&lt;&gt;"",INDIRECT("R[-8]C[0]",FALSE)+1,IF(INDIRECT("R[-9]C[0]",FALSE)&lt;&gt;"",INDIRECT("R[-9]C[0]",FALSE)+1,IF(INDIRECT("R[-10]C[0]",FALSE)&lt;&gt;"",INDIRECT("R[-10]C[0]",FALSE)+1,IF(INDIRECT("R[-11]C[0]",FALSE)&lt;&gt;"",INDIRECT("R[-11]C[0]",FALSE)+1,IF(INDIRECT("R[-12]C[0]",FALSE)&lt;&gt;"",INDIRECT("R[-12]C[0]",FALSE)+1,IF(INDIRECT("R[-13]C[0]",FALSE)&lt;&gt;"",INDIRECT("R[-13]C[0]",FALSE)+1,IF(INDIRECT("R[-14]C[0]",FALSE)&lt;&gt;"",INDIRECT("R[-14]C[0]",FALSE)+1,IF(INDIRECT("R[-15]C[0]",FALSE)&lt;&gt;"",INDIRECT("R[-15]C[0]",FALSE)+1,IF(INDIRECT("R[-16]C[0]",FALSE)&lt;&gt;"",INDIRECT("R[-16]C[0]",FALSE)+1,IF(INDIRECT("R[-16]C[0]",FALSE)&lt;&gt;"",INDIRECT("R[-16]C[0]",FALSE)+1,IF(INDIRECT("R[-17]C[0]",FALSE)&lt;&gt;"",INDIRECT("R[-17]C[0]",FALSE)+1,IF(INDIRECT("R[-18]C[0]",FALSE)&lt;&gt;"",INDIRECT("R[-18]C[0]",FALSE)+1,IF(INDIRECT("R[-19]C[0]",FALSE)&lt;&gt;"",INDIRECT("R[-19]C[0]",FALSE)+1,))))))))))))))))))))</f>
        <v>28</v>
      </c>
      <c r="B61" s="8" t="s">
        <v>68</v>
      </c>
      <c r="C61" s="9">
        <v>84108000</v>
      </c>
      <c r="D61" s="9">
        <v>92304000</v>
      </c>
      <c r="E61" s="9">
        <v>43693200</v>
      </c>
      <c r="F61" s="10">
        <f t="shared" ca="1" si="1"/>
        <v>0.47339999999999999</v>
      </c>
      <c r="G61" s="3"/>
    </row>
    <row r="62" spans="1:7" ht="30" outlineLevel="3" x14ac:dyDescent="0.25">
      <c r="A62" s="11"/>
      <c r="B62" s="11" t="s">
        <v>69</v>
      </c>
      <c r="C62" s="12">
        <v>84108000</v>
      </c>
      <c r="D62" s="12">
        <v>92304000</v>
      </c>
      <c r="E62" s="12">
        <v>43693200</v>
      </c>
      <c r="F62" s="13">
        <f t="shared" ca="1" si="1"/>
        <v>0.47339999999999999</v>
      </c>
      <c r="G62" s="3"/>
    </row>
    <row r="63" spans="1:7" ht="15" customHeight="1" x14ac:dyDescent="0.25">
      <c r="A63" s="43" t="s">
        <v>16</v>
      </c>
      <c r="B63" s="44"/>
      <c r="C63" s="14">
        <v>1136886000</v>
      </c>
      <c r="D63" s="14">
        <v>1447086000</v>
      </c>
      <c r="E63" s="15">
        <v>525482800</v>
      </c>
      <c r="F63" s="16">
        <f t="shared" ca="1" si="1"/>
        <v>0.36309999999999998</v>
      </c>
      <c r="G63" s="3"/>
    </row>
  </sheetData>
  <mergeCells count="8">
    <mergeCell ref="A63:B63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zoomScaleNormal="100" zoomScaleSheetLayoutView="100" workbookViewId="0">
      <pane ySplit="6" topLeftCell="A7" activePane="bottomLeft" state="frozen"/>
      <selection pane="bottomLeft" activeCell="C9" sqref="C9:D9"/>
    </sheetView>
  </sheetViews>
  <sheetFormatPr defaultRowHeight="15" outlineLevelRow="3" x14ac:dyDescent="0.25"/>
  <cols>
    <col min="1" max="1" width="4.85546875" style="1" customWidth="1"/>
    <col min="2" max="2" width="60.7109375" style="1" customWidth="1"/>
    <col min="3" max="5" width="15.140625" style="1" customWidth="1"/>
    <col min="6" max="6" width="14.140625" style="1" customWidth="1"/>
    <col min="7" max="7" width="9.140625" style="1" hidden="1"/>
    <col min="8" max="16384" width="9.140625" style="1"/>
  </cols>
  <sheetData>
    <row r="1" spans="1:7" ht="15.2" customHeight="1" x14ac:dyDescent="0.25">
      <c r="A1" s="45" t="s">
        <v>74</v>
      </c>
      <c r="B1" s="46"/>
      <c r="C1" s="46"/>
      <c r="D1" s="46"/>
      <c r="E1" s="46"/>
      <c r="F1" s="46"/>
      <c r="G1" s="3"/>
    </row>
    <row r="2" spans="1:7" ht="16.350000000000001" customHeight="1" x14ac:dyDescent="0.25">
      <c r="A2" s="2"/>
      <c r="B2" s="2"/>
      <c r="C2" s="2"/>
      <c r="D2" s="2"/>
      <c r="E2" s="2"/>
      <c r="F2" s="3"/>
      <c r="G2" s="3"/>
    </row>
    <row r="3" spans="1:7" ht="16.350000000000001" customHeight="1" x14ac:dyDescent="0.25">
      <c r="A3" s="47" t="s">
        <v>1</v>
      </c>
      <c r="B3" s="48"/>
      <c r="C3" s="4"/>
      <c r="D3" s="5"/>
      <c r="E3" s="3"/>
      <c r="F3" s="3"/>
      <c r="G3" s="3"/>
    </row>
    <row r="4" spans="1:7" ht="16.350000000000001" customHeight="1" x14ac:dyDescent="0.25">
      <c r="A4" s="49" t="s">
        <v>2</v>
      </c>
      <c r="B4" s="49" t="s">
        <v>3</v>
      </c>
      <c r="C4" s="49" t="s">
        <v>4</v>
      </c>
      <c r="D4" s="50"/>
      <c r="E4" s="49" t="s">
        <v>5</v>
      </c>
      <c r="F4" s="49" t="s">
        <v>6</v>
      </c>
      <c r="G4" s="3"/>
    </row>
    <row r="5" spans="1:7" ht="30" x14ac:dyDescent="0.25">
      <c r="A5" s="50"/>
      <c r="B5" s="50"/>
      <c r="C5" s="6" t="s">
        <v>7</v>
      </c>
      <c r="D5" s="6" t="s">
        <v>8</v>
      </c>
      <c r="E5" s="50"/>
      <c r="F5" s="50"/>
      <c r="G5" s="3"/>
    </row>
    <row r="6" spans="1:7" ht="16.350000000000001" customHeight="1" x14ac:dyDescent="0.25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7" t="s">
        <v>14</v>
      </c>
      <c r="G6" s="3"/>
    </row>
    <row r="7" spans="1:7" outlineLevel="2" x14ac:dyDescent="0.25">
      <c r="A7" s="8">
        <v>1</v>
      </c>
      <c r="B7" s="8"/>
      <c r="C7" s="9">
        <v>2000000</v>
      </c>
      <c r="D7" s="9">
        <v>2000000</v>
      </c>
      <c r="E7" s="9">
        <v>0</v>
      </c>
      <c r="F7" s="10">
        <f ca="1">IF(INDIRECT("R[0]C[-2]", FALSE)=0,0,ROUND(INDIRECT("R[0]C[-1]", FALSE)/INDIRECT("R[0]C[-2]", FALSE),4))</f>
        <v>0</v>
      </c>
      <c r="G7" s="3"/>
    </row>
    <row r="8" spans="1:7" outlineLevel="3" x14ac:dyDescent="0.25">
      <c r="A8" s="11"/>
      <c r="B8" s="11" t="s">
        <v>75</v>
      </c>
      <c r="C8" s="12">
        <v>2000000</v>
      </c>
      <c r="D8" s="12">
        <v>2000000</v>
      </c>
      <c r="E8" s="12">
        <v>0</v>
      </c>
      <c r="F8" s="13">
        <f ca="1">IF(INDIRECT("R[0]C[-2]", FALSE)=0,0,ROUND(INDIRECT("R[0]C[-1]", FALSE)/INDIRECT("R[0]C[-2]", FALSE),4))</f>
        <v>0</v>
      </c>
      <c r="G8" s="3"/>
    </row>
    <row r="9" spans="1:7" ht="15" customHeight="1" x14ac:dyDescent="0.25">
      <c r="A9" s="43" t="s">
        <v>16</v>
      </c>
      <c r="B9" s="44"/>
      <c r="C9" s="14">
        <v>2000000</v>
      </c>
      <c r="D9" s="14">
        <v>2000000</v>
      </c>
      <c r="E9" s="15">
        <v>0</v>
      </c>
      <c r="F9" s="16">
        <f ca="1">IF(INDIRECT("R[0]C[-2]", FALSE)=0,0,ROUND(INDIRECT("R[0]C[-1]", FALSE)/INDIRECT("R[0]C[-2]", FALSE),4))</f>
        <v>0</v>
      </c>
      <c r="G9" s="3"/>
    </row>
    <row r="12" spans="1:7" ht="32.25" customHeight="1" x14ac:dyDescent="0.25">
      <c r="B12" s="42" t="s">
        <v>95</v>
      </c>
      <c r="C12" s="42"/>
      <c r="D12" s="42"/>
      <c r="E12" s="42"/>
      <c r="F12" s="42"/>
    </row>
  </sheetData>
  <mergeCells count="9">
    <mergeCell ref="B12:F12"/>
    <mergeCell ref="A9:B9"/>
    <mergeCell ref="A1:F1"/>
    <mergeCell ref="A3:B3"/>
    <mergeCell ref="A4:A5"/>
    <mergeCell ref="B4:B5"/>
    <mergeCell ref="C4:D4"/>
    <mergeCell ref="E4:E5"/>
    <mergeCell ref="F4:F5"/>
  </mergeCells>
  <pageMargins left="0.70833330000000005" right="0.70833330000000005" top="0.74791660000000004" bottom="0.74791660000000004" header="0.3152778" footer="0.3152778"/>
  <pageSetup paperSize="9" fitToHeight="20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МБТ Поселения tva (копия от 08.06.2022 12_01_31)(Аналитический отчет по исполнению бюджета с произвольной группировкой)&lt;/DocName&gt;&#10;  &lt;VariantName&gt;МБТ Поселения tva (копия от 08.06.2022 12:01:31)&lt;/VariantName&gt;&#10;  &lt;VariantLink&gt;250023453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F1BF5DB-5C5A-427D-80D9-A500202B1C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Общий объем дотаций</vt:lpstr>
      <vt:lpstr>ЛМП</vt:lpstr>
      <vt:lpstr>Выравнивание</vt:lpstr>
      <vt:lpstr>Сбалансированность</vt:lpstr>
      <vt:lpstr>Налоговый потенциал</vt:lpstr>
      <vt:lpstr>Выравнивание!Заголовки_для_печати</vt:lpstr>
      <vt:lpstr>ЛМП!Заголовки_для_печати</vt:lpstr>
      <vt:lpstr>'Налоговый потенциал'!Заголовки_для_печати</vt:lpstr>
      <vt:lpstr>'Общий объем дотаций'!Заголовки_для_печати</vt:lpstr>
      <vt:lpstr>Сбалансированность!Заголовки_для_печати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cp:lastPrinted>2023-07-07T12:16:53Z</cp:lastPrinted>
  <dcterms:created xsi:type="dcterms:W3CDTF">2023-07-06T11:16:51Z</dcterms:created>
  <dcterms:modified xsi:type="dcterms:W3CDTF">2023-07-07T12:19:39Z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МБТ Поселения tva (копия от 08.06.2022 12_01_31)(Аналитический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МБТ Поселения tva (копия от 08.06.2022 12_01_31)(8).xlsx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MBT_Pos_2.xlt</vt:lpwstr>
  </property>
  <property fmtid="{D5CDD505-2E9C-101B-9397-08002B2CF9AE}" pid="11" name="Локальная база">
    <vt:lpwstr>не используется</vt:lpwstr>
  </property>
</Properties>
</file>