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3 кв.2023\"/>
    </mc:Choice>
  </mc:AlternateContent>
  <bookViews>
    <workbookView xWindow="0" yWindow="0" windowWidth="23925" windowHeight="10905"/>
  </bookViews>
  <sheets>
    <sheet name="общий объем иных мбт" sheetId="13" r:id="rId1"/>
    <sheet name="0340281540" sheetId="2" r:id="rId2"/>
    <sheet name="0340781120" sheetId="3" r:id="rId3"/>
    <sheet name="041EВ51790" sheetId="4" r:id="rId4"/>
    <sheet name="0930297002" sheetId="5" r:id="rId5"/>
    <sheet name="1630182070" sheetId="7" r:id="rId6"/>
    <sheet name="1630281040" sheetId="8" r:id="rId7"/>
    <sheet name="1630282100" sheetId="9" r:id="rId8"/>
    <sheet name="16302R113F" sheetId="10" r:id="rId9"/>
    <sheet name="321F254240" sheetId="11" r:id="rId10"/>
    <sheet name="9800255491" sheetId="12" r:id="rId11"/>
  </sheets>
  <definedNames>
    <definedName name="_xlnm.Print_Titles" localSheetId="1">'0340281540'!$1:$6</definedName>
    <definedName name="_xlnm.Print_Titles" localSheetId="2">'0340781120'!$1:$6</definedName>
    <definedName name="_xlnm.Print_Titles" localSheetId="3">'041EВ51790'!$1:$6</definedName>
    <definedName name="_xlnm.Print_Titles" localSheetId="4">'0930297002'!$1:$6</definedName>
    <definedName name="_xlnm.Print_Titles" localSheetId="5">'1630182070'!$1:$6</definedName>
    <definedName name="_xlnm.Print_Titles" localSheetId="6">'1630281040'!$1:$6</definedName>
    <definedName name="_xlnm.Print_Titles" localSheetId="7">'1630282100'!$1:$6</definedName>
    <definedName name="_xlnm.Print_Titles" localSheetId="8">'16302R113F'!$1:$6</definedName>
    <definedName name="_xlnm.Print_Titles" localSheetId="9">'321F254240'!$1:$6</definedName>
    <definedName name="_xlnm.Print_Titles" localSheetId="10">'9800255491'!$1:$6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F19" i="13" l="1"/>
  <c r="E19" i="13"/>
  <c r="D19" i="13"/>
  <c r="G18" i="13"/>
  <c r="G17" i="13"/>
  <c r="G16" i="13"/>
  <c r="G15" i="13"/>
  <c r="G14" i="13"/>
  <c r="G13" i="13"/>
  <c r="G12" i="13"/>
  <c r="G11" i="13"/>
  <c r="G10" i="13"/>
  <c r="G9" i="13"/>
  <c r="F10" i="5"/>
  <c r="F21" i="4"/>
  <c r="F54" i="12"/>
  <c r="F22" i="12"/>
  <c r="F8" i="7"/>
  <c r="F44" i="4"/>
  <c r="F12" i="4"/>
  <c r="F61" i="12"/>
  <c r="F45" i="12"/>
  <c r="F29" i="12"/>
  <c r="F13" i="12"/>
  <c r="F8" i="9"/>
  <c r="F59" i="4"/>
  <c r="F27" i="4"/>
  <c r="F23" i="12"/>
  <c r="F41" i="4"/>
  <c r="F60" i="12"/>
  <c r="F28" i="12"/>
  <c r="A9" i="11"/>
  <c r="F42" i="4"/>
  <c r="F57" i="12"/>
  <c r="F41" i="12"/>
  <c r="F25" i="12"/>
  <c r="F9" i="12"/>
  <c r="F8" i="8"/>
  <c r="F15" i="5"/>
  <c r="F55" i="4"/>
  <c r="F39" i="4"/>
  <c r="F23" i="4"/>
  <c r="F7" i="4"/>
  <c r="F12" i="11"/>
  <c r="F61" i="4"/>
  <c r="F33" i="4"/>
  <c r="F56" i="12"/>
  <c r="F40" i="12"/>
  <c r="F24" i="12"/>
  <c r="F8" i="12"/>
  <c r="F7" i="10"/>
  <c r="F18" i="5"/>
  <c r="F54" i="4"/>
  <c r="F38" i="4"/>
  <c r="F22" i="4"/>
  <c r="F7" i="3"/>
  <c r="F47" i="12"/>
  <c r="F31" i="12"/>
  <c r="F11" i="12"/>
  <c r="F13" i="5"/>
  <c r="F37" i="4"/>
  <c r="F9" i="4"/>
  <c r="F10" i="2"/>
  <c r="F46" i="12"/>
  <c r="F30" i="12"/>
  <c r="F14" i="12"/>
  <c r="F9" i="9"/>
  <c r="F20" i="5"/>
  <c r="A11" i="5"/>
  <c r="F52" i="4"/>
  <c r="F36" i="4"/>
  <c r="F20" i="4"/>
  <c r="A9" i="4"/>
  <c r="F53" i="12"/>
  <c r="F37" i="12"/>
  <c r="F21" i="12"/>
  <c r="F10" i="11"/>
  <c r="F7" i="7"/>
  <c r="F11" i="5"/>
  <c r="F51" i="4"/>
  <c r="F35" i="4"/>
  <c r="F19" i="4"/>
  <c r="F8" i="3"/>
  <c r="F9" i="7"/>
  <c r="F53" i="4"/>
  <c r="F25" i="4"/>
  <c r="F52" i="12"/>
  <c r="F36" i="12"/>
  <c r="F20" i="12"/>
  <c r="F13" i="11"/>
  <c r="F7" i="9"/>
  <c r="F14" i="5"/>
  <c r="F50" i="4"/>
  <c r="F34" i="4"/>
  <c r="F18" i="4"/>
  <c r="F8" i="2"/>
  <c r="F43" i="12"/>
  <c r="F27" i="12"/>
  <c r="F7" i="12"/>
  <c r="F9" i="5"/>
  <c r="F29" i="4"/>
  <c r="F7" i="2"/>
  <c r="F58" i="12"/>
  <c r="F42" i="12"/>
  <c r="F26" i="12"/>
  <c r="F10" i="12"/>
  <c r="F11" i="11"/>
  <c r="F9" i="8"/>
  <c r="F16" i="5"/>
  <c r="F48" i="4"/>
  <c r="F32" i="4"/>
  <c r="F16" i="4"/>
  <c r="F49" i="12"/>
  <c r="F33" i="12"/>
  <c r="F17" i="12"/>
  <c r="F8" i="10"/>
  <c r="F23" i="5"/>
  <c r="F7" i="5"/>
  <c r="F47" i="4"/>
  <c r="F31" i="4"/>
  <c r="F15" i="4"/>
  <c r="F9" i="2"/>
  <c r="F25" i="5"/>
  <c r="F45" i="4"/>
  <c r="F13" i="4"/>
  <c r="F48" i="12"/>
  <c r="F32" i="12"/>
  <c r="F16" i="12"/>
  <c r="F9" i="11"/>
  <c r="F7" i="8"/>
  <c r="F46" i="4"/>
  <c r="F30" i="4"/>
  <c r="F14" i="4"/>
  <c r="F55" i="12"/>
  <c r="F39" i="12"/>
  <c r="F19" i="12"/>
  <c r="F8" i="11"/>
  <c r="F57" i="4"/>
  <c r="F9" i="3"/>
  <c r="F38" i="12"/>
  <c r="A9" i="12"/>
  <c r="F7" i="11"/>
  <c r="F12" i="5"/>
  <c r="F60" i="4"/>
  <c r="F28" i="4"/>
  <c r="F19" i="5"/>
  <c r="F43" i="4"/>
  <c r="F11" i="4"/>
  <c r="F17" i="5"/>
  <c r="F44" i="12"/>
  <c r="F12" i="12"/>
  <c r="F22" i="5"/>
  <c r="F58" i="4"/>
  <c r="F26" i="4"/>
  <c r="F15" i="12"/>
  <c r="F59" i="12"/>
  <c r="F8" i="5"/>
  <c r="F8" i="4"/>
  <c r="F34" i="12"/>
  <c r="F40" i="4"/>
  <c r="F17" i="4"/>
  <c r="F24" i="4"/>
  <c r="F10" i="4"/>
  <c r="F21" i="5"/>
  <c r="F50" i="12"/>
  <c r="F56" i="4"/>
  <c r="F51" i="12"/>
  <c r="F49" i="4"/>
  <c r="F9" i="10"/>
  <c r="F35" i="12"/>
  <c r="F18" i="12"/>
  <c r="F24" i="5"/>
  <c r="A11" i="12"/>
  <c r="A11" i="4"/>
  <c r="A13" i="4" s="1"/>
  <c r="A13" i="5"/>
  <c r="A11" i="11"/>
  <c r="A15" i="5"/>
  <c r="A15" i="4"/>
  <c r="A13" i="12"/>
  <c r="A15" i="12"/>
  <c r="A17" i="12" s="1"/>
  <c r="A17" i="4"/>
  <c r="A17" i="5"/>
  <c r="A19" i="5" s="1"/>
  <c r="A21" i="5"/>
  <c r="A19" i="12"/>
  <c r="A19" i="4"/>
  <c r="A21" i="4" s="1"/>
  <c r="A23" i="5"/>
  <c r="A23" i="4"/>
  <c r="A21" i="12"/>
  <c r="A23" i="12"/>
  <c r="A25" i="12" s="1"/>
  <c r="A25" i="4"/>
  <c r="A27" i="4"/>
  <c r="A29" i="4" s="1"/>
  <c r="A27" i="12"/>
  <c r="A29" i="12"/>
  <c r="A31" i="4"/>
  <c r="A33" i="4"/>
  <c r="A31" i="12"/>
  <c r="A33" i="12" s="1"/>
  <c r="A35" i="12"/>
  <c r="A35" i="4"/>
  <c r="A37" i="4" s="1"/>
  <c r="A39" i="4"/>
  <c r="A37" i="12"/>
  <c r="A41" i="4"/>
  <c r="A39" i="12"/>
  <c r="A41" i="12" s="1"/>
  <c r="A43" i="12"/>
  <c r="A43" i="4"/>
  <c r="A45" i="4"/>
  <c r="A45" i="12"/>
  <c r="A47" i="12"/>
  <c r="A49" i="12" s="1"/>
  <c r="A47" i="4"/>
  <c r="A51" i="12"/>
  <c r="A49" i="4"/>
  <c r="A53" i="12"/>
  <c r="A51" i="4"/>
  <c r="A53" i="4" s="1"/>
  <c r="A55" i="4"/>
  <c r="A55" i="12"/>
  <c r="A57" i="12" s="1"/>
  <c r="A59" i="12"/>
  <c r="A57" i="4"/>
  <c r="A59" i="4"/>
  <c r="G19" i="13" l="1"/>
</calcChain>
</file>

<file path=xl/sharedStrings.xml><?xml version="1.0" encoding="utf-8"?>
<sst xmlns="http://schemas.openxmlformats.org/spreadsheetml/2006/main" count="333" uniqueCount="114">
  <si>
    <t>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</si>
  <si>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</si>
  <si>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</si>
  <si>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</si>
  <si>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</si>
  <si>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</si>
  <si>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</si>
  <si>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</si>
  <si>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30.09.2023г.</t>
  </si>
  <si>
    <t>1</t>
  </si>
  <si>
    <t>2</t>
  </si>
  <si>
    <t>3</t>
  </si>
  <si>
    <t>4</t>
  </si>
  <si>
    <t>5</t>
  </si>
  <si>
    <t>6=5/4</t>
  </si>
  <si>
    <t>Департамент Смоленской области по культуре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</si>
  <si>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</si>
  <si>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</si>
  <si>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Администрация Богдановского  сельского поселения Холм-Жирковского района Смоленской области</t>
  </si>
  <si>
    <t>ИТОГО:</t>
  </si>
  <si>
    <t>Иной межбюджетный трансферт в целях проведения комплекса мероприятий, направленных на социально-экономическое развитие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</si>
  <si>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</si>
  <si>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</si>
  <si>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</si>
  <si>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</si>
  <si>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</si>
  <si>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</si>
  <si>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</si>
  <si>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</si>
  <si>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</si>
  <si>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</si>
  <si>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</si>
  <si>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</si>
  <si>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</si>
  <si>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</si>
  <si>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</si>
  <si>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</si>
  <si>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</si>
  <si>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</si>
  <si>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</si>
  <si>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</si>
  <si>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</si>
  <si>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</si>
  <si>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</si>
  <si>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</si>
  <si>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</si>
  <si>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</si>
  <si>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</si>
  <si>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</si>
  <si>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</si>
  <si>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</si>
  <si>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</si>
  <si>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</si>
  <si>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</si>
  <si>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</si>
  <si>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</si>
  <si>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</si>
  <si>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</si>
  <si>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</si>
  <si>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</si>
  <si>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</si>
  <si>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</si>
  <si>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</si>
  <si>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</si>
  <si>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</si>
  <si>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</si>
  <si>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</si>
  <si>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</si>
  <si>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</si>
  <si>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</si>
  <si>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</si>
  <si>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</si>
  <si>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</si>
  <si>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</si>
  <si>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</si>
  <si>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Департамент Смоленской области по транспорту и дорожному хозяйству</t>
  </si>
  <si>
    <t>Иной межбюджетный трансферт на строительство, реконструкцию, модернизацию объектов инфраструктуры на территории г. Смоленска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</si>
  <si>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</si>
  <si>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Департамент Смоленской области по строительству и жилищно-коммунальному хозяйству</t>
  </si>
  <si>
    <t>Иные межбюджетные трансферты на расселение граждан из аварийного жилищного фонда</t>
  </si>
  <si>
    <t>Капитальные вложения в объекты государственной (муниципальной) собственности субъектов Российской Федерации и (или) реализация мероприятий, не относящихся к капитальным вложениям в объекты государственной (муниципальной) собственности субъектов Российской Федерации, за счет средств резервного фонда Правительства Российской Федерации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</si>
  <si>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</si>
  <si>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</si>
  <si>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</si>
  <si>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Поощрение за достижение показателей деятельности органов исполнительной власти</t>
  </si>
  <si>
    <t>ПРЕДОСТАВЛЕНИЕ ИНЫХ МЕЖБЮДЖЕТНЫХ ТРАНСФЕРТОВ  МУНИЦИПАЛЬНЫМ ОБРАЗОВАНИЯМ СМОЛЕНСКОЙ ОБЛАСТИ</t>
  </si>
  <si>
    <t>за 3 кварал 2023 года</t>
  </si>
  <si>
    <t>№ п/п</t>
  </si>
  <si>
    <t>Наименование показателя</t>
  </si>
  <si>
    <t>Ц.ст.</t>
  </si>
  <si>
    <t>Первоначальный бюджет</t>
  </si>
  <si>
    <t>Уточненная роспись на 30.09.2023</t>
  </si>
  <si>
    <t>7=6/5</t>
  </si>
  <si>
    <t xml:space="preserve">    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</si>
  <si>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0340281540</t>
  </si>
  <si>
    <t xml:space="preserve">    Иной межбюджетный трансферт в целях проведения комплекса мероприятий, направленных на социально-экономическое развитие</t>
  </si>
  <si>
    <t>0340781120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</si>
  <si>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</si>
  <si>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</si>
  <si>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</si>
  <si>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0930297002</t>
  </si>
  <si>
    <t xml:space="preserve">    Иной межбюджетный трансферт на строительство, реконструкцию, модернизацию объектов инфраструктуры на территории г. Смоленска</t>
  </si>
  <si>
    <t>1630182070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</si>
  <si>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</si>
  <si>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</si>
  <si>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Иные межбюджетные трансферты на расселение граждан из аварийного жилищного фонда</t>
  </si>
  <si>
    <t>1630282100</t>
  </si>
  <si>
    <t xml:space="preserve">    Капитальные вложения в объекты государственной (муниципальной) собственности субъектов Российской Федерации и (или) реализация мероприятий, не относящихся к капитальным вложениям в объекты государственной (муниципальной) собственности субъектов Российской Федерации, за счет средств резервного фонда Правительства Российской Федерации</t>
  </si>
  <si>
    <t>16302R113F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</si>
  <si>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</si>
  <si>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</si>
  <si>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Поощрение за достижение показателей деятельности органов исполнительной власти</t>
  </si>
  <si>
    <t>9800255491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</si>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</sst>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2" fillId="5" borderId="3" xfId="10" applyNumberFormat="1" applyFont="1" applyFill="1" applyAlignment="1" applyProtection="1">
      <alignment vertical="top" wrapText="1"/>
    </xf>
    <xf numFmtId="1" fontId="15" fillId="5" borderId="3" xfId="32" applyNumberFormat="1" applyFont="1" applyFill="1" applyProtection="1">
      <alignment horizontal="center" vertical="top" shrinkToFit="1"/>
    </xf>
    <xf numFmtId="4" fontId="15" fillId="5" borderId="3" xfId="13" applyNumberFormat="1" applyFont="1" applyFill="1" applyProtection="1">
      <alignment horizontal="right" vertical="top" shrinkToFit="1"/>
    </xf>
    <xf numFmtId="4" fontId="15" fillId="5" borderId="5" xfId="33" applyNumberFormat="1" applyFont="1" applyFill="1" applyBorder="1" applyProtection="1">
      <alignment horizontal="right" vertical="top" shrinkToFit="1"/>
    </xf>
    <xf numFmtId="0" fontId="13" fillId="6" borderId="5" xfId="34" applyFont="1" applyFill="1" applyBorder="1" applyAlignment="1"/>
    <xf numFmtId="4" fontId="13" fillId="6" borderId="5" xfId="35" applyNumberFormat="1" applyFont="1" applyFill="1" applyBorder="1" applyProtection="1">
      <alignment horizontal="right" vertical="top" shrinkToFit="1"/>
    </xf>
    <xf numFmtId="0" fontId="8" fillId="0" borderId="1" xfId="36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6" borderId="5" xfId="34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2"/>
    <cellStyle name="xl26" xfId="24"/>
    <cellStyle name="xl26 2" xfId="34"/>
    <cellStyle name="xl27" xfId="3"/>
    <cellStyle name="xl28" xfId="14"/>
    <cellStyle name="xl28 2" xfId="35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5" xfId="33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7"/>
  <sheetViews>
    <sheetView showGridLines="0" tabSelected="1" zoomScale="70" zoomScaleNormal="70" zoomScaleSheetLayoutView="100" workbookViewId="0">
      <pane ySplit="7" topLeftCell="A17" activePane="bottomLeft" state="frozen"/>
      <selection pane="bottomLeft" activeCell="A11" sqref="A11:A18"/>
    </sheetView>
  </sheetViews>
  <sheetFormatPr defaultColWidth="9.140625" defaultRowHeight="15" x14ac:dyDescent="0.25"/>
  <cols>
    <col min="1" max="1" width="5" style="17" customWidth="1"/>
    <col min="2" max="2" width="68.140625" style="17" customWidth="1"/>
    <col min="3" max="3" width="15.7109375" style="17" customWidth="1"/>
    <col min="4" max="5" width="23" style="17" customWidth="1"/>
    <col min="6" max="6" width="24.140625" style="17" customWidth="1"/>
    <col min="7" max="7" width="26.28515625" style="17" customWidth="1"/>
    <col min="8" max="8" width="9.140625" style="17" customWidth="1"/>
    <col min="9" max="16384" width="9.140625" style="17"/>
  </cols>
  <sheetData>
    <row r="1" spans="1:8" x14ac:dyDescent="0.25">
      <c r="B1" s="36"/>
      <c r="C1" s="37"/>
      <c r="D1" s="37"/>
      <c r="E1" s="37"/>
      <c r="F1" s="18"/>
      <c r="G1" s="18"/>
      <c r="H1" s="18"/>
    </row>
    <row r="2" spans="1:8" ht="16.5" customHeight="1" x14ac:dyDescent="0.25">
      <c r="B2" s="36"/>
      <c r="C2" s="37"/>
      <c r="D2" s="37"/>
      <c r="E2" s="37"/>
      <c r="F2" s="18"/>
      <c r="G2" s="18"/>
      <c r="H2" s="18"/>
    </row>
    <row r="3" spans="1:8" ht="55.5" customHeight="1" x14ac:dyDescent="0.3">
      <c r="B3" s="38" t="s">
        <v>85</v>
      </c>
      <c r="C3" s="39"/>
      <c r="D3" s="39"/>
      <c r="E3" s="39"/>
      <c r="F3" s="39"/>
      <c r="G3" s="39"/>
      <c r="H3" s="18"/>
    </row>
    <row r="4" spans="1:8" ht="27.75" customHeight="1" x14ac:dyDescent="0.3">
      <c r="B4" s="40" t="s">
        <v>86</v>
      </c>
      <c r="C4" s="41"/>
      <c r="D4" s="41"/>
      <c r="E4" s="41"/>
      <c r="F4" s="41"/>
      <c r="G4" s="41"/>
      <c r="H4" s="18"/>
    </row>
    <row r="5" spans="1:8" ht="18" customHeight="1" x14ac:dyDescent="0.3">
      <c r="A5" s="19"/>
      <c r="B5" s="42" t="s">
        <v>1</v>
      </c>
      <c r="C5" s="43"/>
      <c r="D5" s="43"/>
      <c r="E5" s="43"/>
      <c r="F5" s="43"/>
      <c r="G5" s="43"/>
      <c r="H5" s="18"/>
    </row>
    <row r="6" spans="1:8" ht="38.25" customHeight="1" x14ac:dyDescent="0.25">
      <c r="A6" s="31" t="s">
        <v>87</v>
      </c>
      <c r="B6" s="31" t="s">
        <v>88</v>
      </c>
      <c r="C6" s="31" t="s">
        <v>89</v>
      </c>
      <c r="D6" s="31" t="s">
        <v>90</v>
      </c>
      <c r="E6" s="31" t="s">
        <v>91</v>
      </c>
      <c r="F6" s="31" t="s">
        <v>5</v>
      </c>
      <c r="G6" s="31" t="s">
        <v>6</v>
      </c>
      <c r="H6" s="18"/>
    </row>
    <row r="7" spans="1:8" ht="26.25" customHeight="1" x14ac:dyDescent="0.25">
      <c r="A7" s="32"/>
      <c r="B7" s="32"/>
      <c r="C7" s="32"/>
      <c r="D7" s="32"/>
      <c r="E7" s="32"/>
      <c r="F7" s="32"/>
      <c r="G7" s="32"/>
      <c r="H7" s="18"/>
    </row>
    <row r="8" spans="1:8" ht="16.5" customHeight="1" x14ac:dyDescent="0.3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 t="s">
        <v>92</v>
      </c>
      <c r="H8" s="18"/>
    </row>
    <row r="9" spans="1:8" ht="102" customHeight="1" x14ac:dyDescent="0.3">
      <c r="A9" s="22">
        <v>1</v>
      </c>
      <c r="B9" s="23" t="s">
        <v>93</v>
      </c>
      <c r="C9" s="24" t="s">
        <v>94</v>
      </c>
      <c r="D9" s="25">
        <v>0</v>
      </c>
      <c r="E9" s="25">
        <v>20000000</v>
      </c>
      <c r="F9" s="25">
        <v>0</v>
      </c>
      <c r="G9" s="26">
        <f>F9/E9*100</f>
        <v>0</v>
      </c>
      <c r="H9" s="18"/>
    </row>
    <row r="10" spans="1:8" ht="64.5" customHeight="1" x14ac:dyDescent="0.3">
      <c r="A10" s="22">
        <v>2</v>
      </c>
      <c r="B10" s="23" t="s">
        <v>95</v>
      </c>
      <c r="C10" s="24" t="s">
        <v>96</v>
      </c>
      <c r="D10" s="25">
        <v>0</v>
      </c>
      <c r="E10" s="25">
        <v>50000000</v>
      </c>
      <c r="F10" s="25">
        <v>0</v>
      </c>
      <c r="G10" s="26">
        <f t="shared" ref="G10:G19" si="0">F10/E10*100</f>
        <v>0</v>
      </c>
      <c r="H10" s="18"/>
    </row>
    <row r="11" spans="1:8" ht="84.75" customHeight="1" x14ac:dyDescent="0.3">
      <c r="A11" s="22">
        <v>3</v>
      </c>
      <c r="B11" s="23" t="s">
        <v>97</v>
      </c>
      <c r="C11" s="24" t="s">
        <v>98</v>
      </c>
      <c r="D11" s="25">
        <v>0</v>
      </c>
      <c r="E11" s="25">
        <v>11457500</v>
      </c>
      <c r="F11" s="25">
        <v>2452794.66</v>
      </c>
      <c r="G11" s="26">
        <f t="shared" si="0"/>
        <v>21.407764870172379</v>
      </c>
      <c r="H11" s="18"/>
    </row>
    <row r="12" spans="1:8" ht="84.75" customHeight="1" x14ac:dyDescent="0.3">
      <c r="A12" s="22">
        <v>4</v>
      </c>
      <c r="B12" s="23" t="s">
        <v>99</v>
      </c>
      <c r="C12" s="24" t="s">
        <v>100</v>
      </c>
      <c r="D12" s="25">
        <v>0</v>
      </c>
      <c r="E12" s="25">
        <v>386165100</v>
      </c>
      <c r="F12" s="25">
        <v>0</v>
      </c>
      <c r="G12" s="26">
        <f t="shared" si="0"/>
        <v>0</v>
      </c>
      <c r="H12" s="18"/>
    </row>
    <row r="13" spans="1:8" ht="64.5" customHeight="1" x14ac:dyDescent="0.3">
      <c r="A13" s="22">
        <v>5</v>
      </c>
      <c r="B13" s="23" t="s">
        <v>101</v>
      </c>
      <c r="C13" s="24" t="s">
        <v>102</v>
      </c>
      <c r="D13" s="25">
        <v>0</v>
      </c>
      <c r="E13" s="25">
        <v>150000000</v>
      </c>
      <c r="F13" s="25">
        <v>0</v>
      </c>
      <c r="G13" s="26">
        <f t="shared" si="0"/>
        <v>0</v>
      </c>
      <c r="H13" s="18"/>
    </row>
    <row r="14" spans="1:8" ht="66.75" customHeight="1" x14ac:dyDescent="0.3">
      <c r="A14" s="22">
        <v>6</v>
      </c>
      <c r="B14" s="23" t="s">
        <v>103</v>
      </c>
      <c r="C14" s="24" t="s">
        <v>104</v>
      </c>
      <c r="D14" s="25">
        <v>0</v>
      </c>
      <c r="E14" s="25">
        <v>30000000</v>
      </c>
      <c r="F14" s="25">
        <v>0</v>
      </c>
      <c r="G14" s="26">
        <f t="shared" si="0"/>
        <v>0</v>
      </c>
      <c r="H14" s="18"/>
    </row>
    <row r="15" spans="1:8" ht="54" customHeight="1" x14ac:dyDescent="0.3">
      <c r="A15" s="22">
        <v>7</v>
      </c>
      <c r="B15" s="23" t="s">
        <v>105</v>
      </c>
      <c r="C15" s="24" t="s">
        <v>106</v>
      </c>
      <c r="D15" s="25">
        <v>0</v>
      </c>
      <c r="E15" s="25">
        <v>122384877.70999999</v>
      </c>
      <c r="F15" s="25">
        <v>0</v>
      </c>
      <c r="G15" s="26">
        <f t="shared" si="0"/>
        <v>0</v>
      </c>
      <c r="H15" s="18"/>
    </row>
    <row r="16" spans="1:8" ht="121.5" customHeight="1" x14ac:dyDescent="0.3">
      <c r="A16" s="22">
        <v>8</v>
      </c>
      <c r="B16" s="23" t="s">
        <v>107</v>
      </c>
      <c r="C16" s="24" t="s">
        <v>108</v>
      </c>
      <c r="D16" s="25">
        <v>0</v>
      </c>
      <c r="E16" s="25">
        <v>538477374.60000002</v>
      </c>
      <c r="F16" s="25">
        <v>0</v>
      </c>
      <c r="G16" s="26">
        <f t="shared" si="0"/>
        <v>0</v>
      </c>
      <c r="H16" s="18"/>
    </row>
    <row r="17" spans="1:8" ht="84.75" customHeight="1" x14ac:dyDescent="0.3">
      <c r="A17" s="22">
        <v>9</v>
      </c>
      <c r="B17" s="23" t="s">
        <v>109</v>
      </c>
      <c r="C17" s="24" t="s">
        <v>110</v>
      </c>
      <c r="D17" s="25">
        <v>225000000</v>
      </c>
      <c r="E17" s="25">
        <v>225000000</v>
      </c>
      <c r="F17" s="25">
        <v>153316028.33000001</v>
      </c>
      <c r="G17" s="26">
        <f t="shared" si="0"/>
        <v>68.140457035555556</v>
      </c>
      <c r="H17" s="18"/>
    </row>
    <row r="18" spans="1:8" ht="51.75" customHeight="1" x14ac:dyDescent="0.3">
      <c r="A18" s="22">
        <v>10</v>
      </c>
      <c r="B18" s="23" t="s">
        <v>111</v>
      </c>
      <c r="C18" s="24" t="s">
        <v>112</v>
      </c>
      <c r="D18" s="25">
        <v>0</v>
      </c>
      <c r="E18" s="25">
        <v>19204000</v>
      </c>
      <c r="F18" s="25">
        <v>19204000</v>
      </c>
      <c r="G18" s="26">
        <f t="shared" si="0"/>
        <v>100</v>
      </c>
      <c r="H18" s="18"/>
    </row>
    <row r="19" spans="1:8" ht="19.5" customHeight="1" x14ac:dyDescent="0.3">
      <c r="A19" s="33" t="s">
        <v>113</v>
      </c>
      <c r="B19" s="33"/>
      <c r="C19" s="27"/>
      <c r="D19" s="28">
        <f>SUM(D9:D18)</f>
        <v>225000000</v>
      </c>
      <c r="E19" s="28">
        <f t="shared" ref="E19:F19" si="1">SUM(E9:E18)</f>
        <v>1552688852.3099999</v>
      </c>
      <c r="F19" s="28">
        <f t="shared" si="1"/>
        <v>174972822.99000001</v>
      </c>
      <c r="G19" s="28">
        <f t="shared" si="0"/>
        <v>11.269020366165806</v>
      </c>
      <c r="H19" s="18"/>
    </row>
    <row r="20" spans="1:8" ht="12.75" customHeight="1" x14ac:dyDescent="0.25">
      <c r="B20" s="18"/>
      <c r="C20" s="18"/>
      <c r="D20" s="18"/>
      <c r="E20" s="18"/>
      <c r="F20" s="18"/>
      <c r="G20" s="18"/>
      <c r="H20" s="18"/>
    </row>
    <row r="21" spans="1:8" x14ac:dyDescent="0.25">
      <c r="B21" s="34"/>
      <c r="C21" s="35"/>
      <c r="D21" s="35"/>
      <c r="E21" s="35"/>
      <c r="F21" s="29"/>
      <c r="G21" s="29"/>
      <c r="H21" s="18"/>
    </row>
    <row r="23" spans="1:8" x14ac:dyDescent="0.25">
      <c r="D23" s="30"/>
    </row>
    <row r="27" spans="1:8" x14ac:dyDescent="0.25">
      <c r="D27" s="30"/>
    </row>
  </sheetData>
  <mergeCells count="14">
    <mergeCell ref="F6:F7"/>
    <mergeCell ref="G6:G7"/>
    <mergeCell ref="A19:B19"/>
    <mergeCell ref="B21:E21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2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81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30</v>
      </c>
      <c r="C7" s="9">
        <v>70000000</v>
      </c>
      <c r="D7" s="9">
        <v>70000000</v>
      </c>
      <c r="E7" s="9">
        <v>37274351.18</v>
      </c>
      <c r="F7" s="10">
        <f t="shared" ref="F7:F13" ca="1" si="0">IF(INDIRECT("R[0]C[-2]", FALSE)=0,0,ROUND(INDIRECT("R[0]C[-1]", FALSE)/INDIRECT("R[0]C[-2]", FALSE),4))</f>
        <v>0.53249999999999997</v>
      </c>
      <c r="G7" s="3"/>
    </row>
    <row r="8" spans="1:7" ht="45" outlineLevel="3" x14ac:dyDescent="0.25">
      <c r="A8" s="11"/>
      <c r="B8" s="11" t="s">
        <v>82</v>
      </c>
      <c r="C8" s="12">
        <v>70000000</v>
      </c>
      <c r="D8" s="12">
        <v>70000000</v>
      </c>
      <c r="E8" s="12">
        <v>37274351.18</v>
      </c>
      <c r="F8" s="13">
        <f t="shared" ca="1" si="0"/>
        <v>0.53249999999999997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46</v>
      </c>
      <c r="C9" s="9">
        <v>70000000</v>
      </c>
      <c r="D9" s="9">
        <v>70000000</v>
      </c>
      <c r="E9" s="9">
        <v>31041677.149999999</v>
      </c>
      <c r="F9" s="10">
        <f t="shared" ca="1" si="0"/>
        <v>0.44350000000000001</v>
      </c>
      <c r="G9" s="3"/>
    </row>
    <row r="10" spans="1:7" ht="45" outlineLevel="3" x14ac:dyDescent="0.25">
      <c r="A10" s="11"/>
      <c r="B10" s="11" t="s">
        <v>83</v>
      </c>
      <c r="C10" s="12">
        <v>70000000</v>
      </c>
      <c r="D10" s="12">
        <v>70000000</v>
      </c>
      <c r="E10" s="12">
        <v>31041677.149999999</v>
      </c>
      <c r="F10" s="13">
        <f t="shared" ca="1" si="0"/>
        <v>0.44350000000000001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66</v>
      </c>
      <c r="C11" s="9">
        <v>85000000</v>
      </c>
      <c r="D11" s="9">
        <v>85000000</v>
      </c>
      <c r="E11" s="9">
        <v>85000000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67</v>
      </c>
      <c r="C12" s="12">
        <v>85000000</v>
      </c>
      <c r="D12" s="12">
        <v>85000000</v>
      </c>
      <c r="E12" s="12">
        <v>85000000</v>
      </c>
      <c r="F12" s="13">
        <f t="shared" ca="1" si="0"/>
        <v>1</v>
      </c>
      <c r="G12" s="3"/>
    </row>
    <row r="13" spans="1:7" ht="15" customHeight="1" x14ac:dyDescent="0.25">
      <c r="A13" s="44" t="s">
        <v>19</v>
      </c>
      <c r="B13" s="45"/>
      <c r="C13" s="14">
        <v>225000000</v>
      </c>
      <c r="D13" s="14">
        <v>225000000</v>
      </c>
      <c r="E13" s="15">
        <v>153316028.33000001</v>
      </c>
      <c r="F13" s="16">
        <f t="shared" ca="1" si="0"/>
        <v>0.68140000000000001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6" t="s">
        <v>84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22</v>
      </c>
      <c r="C7" s="9">
        <v>0</v>
      </c>
      <c r="D7" s="9">
        <v>608000</v>
      </c>
      <c r="E7" s="9">
        <v>608000</v>
      </c>
      <c r="F7" s="10">
        <f t="shared" ref="F7:F36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23</v>
      </c>
      <c r="C8" s="12">
        <v>0</v>
      </c>
      <c r="D8" s="12">
        <v>608000</v>
      </c>
      <c r="E8" s="12">
        <v>608000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24</v>
      </c>
      <c r="C9" s="9">
        <v>0</v>
      </c>
      <c r="D9" s="9">
        <v>560000</v>
      </c>
      <c r="E9" s="9">
        <v>560000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25</v>
      </c>
      <c r="C10" s="12">
        <v>0</v>
      </c>
      <c r="D10" s="12">
        <v>560000</v>
      </c>
      <c r="E10" s="12">
        <v>560000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26</v>
      </c>
      <c r="C11" s="9">
        <v>0</v>
      </c>
      <c r="D11" s="9">
        <v>560000</v>
      </c>
      <c r="E11" s="9">
        <v>560000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27</v>
      </c>
      <c r="C12" s="12">
        <v>0</v>
      </c>
      <c r="D12" s="12">
        <v>560000</v>
      </c>
      <c r="E12" s="12">
        <v>560000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28</v>
      </c>
      <c r="C13" s="9">
        <v>0</v>
      </c>
      <c r="D13" s="9">
        <v>833000</v>
      </c>
      <c r="E13" s="9">
        <v>833000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29</v>
      </c>
      <c r="C14" s="12">
        <v>0</v>
      </c>
      <c r="D14" s="12">
        <v>833000</v>
      </c>
      <c r="E14" s="12">
        <v>833000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30</v>
      </c>
      <c r="C15" s="9">
        <v>0</v>
      </c>
      <c r="D15" s="9">
        <v>512000</v>
      </c>
      <c r="E15" s="9">
        <v>512000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31</v>
      </c>
      <c r="C16" s="12">
        <v>0</v>
      </c>
      <c r="D16" s="12">
        <v>512000</v>
      </c>
      <c r="E16" s="12">
        <v>512000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32</v>
      </c>
      <c r="C17" s="9">
        <v>0</v>
      </c>
      <c r="D17" s="9">
        <v>512000</v>
      </c>
      <c r="E17" s="9">
        <v>512000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33</v>
      </c>
      <c r="C18" s="12">
        <v>0</v>
      </c>
      <c r="D18" s="12">
        <v>512000</v>
      </c>
      <c r="E18" s="12">
        <v>512000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34</v>
      </c>
      <c r="C19" s="9">
        <v>0</v>
      </c>
      <c r="D19" s="9">
        <v>560000</v>
      </c>
      <c r="E19" s="9">
        <v>560000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35</v>
      </c>
      <c r="C20" s="12">
        <v>0</v>
      </c>
      <c r="D20" s="12">
        <v>560000</v>
      </c>
      <c r="E20" s="12">
        <v>560000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36</v>
      </c>
      <c r="C21" s="9">
        <v>0</v>
      </c>
      <c r="D21" s="9">
        <v>464000</v>
      </c>
      <c r="E21" s="9">
        <v>464000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37</v>
      </c>
      <c r="C22" s="12">
        <v>0</v>
      </c>
      <c r="D22" s="12">
        <v>464000</v>
      </c>
      <c r="E22" s="12">
        <v>464000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38</v>
      </c>
      <c r="C23" s="9">
        <v>0</v>
      </c>
      <c r="D23" s="9">
        <v>560000</v>
      </c>
      <c r="E23" s="9">
        <v>560000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39</v>
      </c>
      <c r="C24" s="12">
        <v>0</v>
      </c>
      <c r="D24" s="12">
        <v>560000</v>
      </c>
      <c r="E24" s="12">
        <v>560000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40</v>
      </c>
      <c r="C25" s="9">
        <v>0</v>
      </c>
      <c r="D25" s="9">
        <v>576000</v>
      </c>
      <c r="E25" s="9">
        <v>576000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41</v>
      </c>
      <c r="C26" s="12">
        <v>0</v>
      </c>
      <c r="D26" s="12">
        <v>576000</v>
      </c>
      <c r="E26" s="12">
        <v>576000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42</v>
      </c>
      <c r="C27" s="9">
        <v>0</v>
      </c>
      <c r="D27" s="9">
        <v>592000</v>
      </c>
      <c r="E27" s="9">
        <v>592000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43</v>
      </c>
      <c r="C28" s="12">
        <v>0</v>
      </c>
      <c r="D28" s="12">
        <v>592000</v>
      </c>
      <c r="E28" s="12">
        <v>592000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44</v>
      </c>
      <c r="C29" s="9">
        <v>0</v>
      </c>
      <c r="D29" s="9">
        <v>811000</v>
      </c>
      <c r="E29" s="9">
        <v>811000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45</v>
      </c>
      <c r="C30" s="12">
        <v>0</v>
      </c>
      <c r="D30" s="12">
        <v>811000</v>
      </c>
      <c r="E30" s="12">
        <v>811000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46</v>
      </c>
      <c r="C31" s="9">
        <v>0</v>
      </c>
      <c r="D31" s="9">
        <v>943000</v>
      </c>
      <c r="E31" s="9">
        <v>943000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47</v>
      </c>
      <c r="C32" s="12">
        <v>0</v>
      </c>
      <c r="D32" s="12">
        <v>943000</v>
      </c>
      <c r="E32" s="12">
        <v>943000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48</v>
      </c>
      <c r="C33" s="9">
        <v>0</v>
      </c>
      <c r="D33" s="9">
        <v>921000</v>
      </c>
      <c r="E33" s="9">
        <v>921000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49</v>
      </c>
      <c r="C34" s="12">
        <v>0</v>
      </c>
      <c r="D34" s="12">
        <v>921000</v>
      </c>
      <c r="E34" s="12">
        <v>921000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50</v>
      </c>
      <c r="C35" s="9">
        <v>0</v>
      </c>
      <c r="D35" s="9">
        <v>560000</v>
      </c>
      <c r="E35" s="9">
        <v>560000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51</v>
      </c>
      <c r="C36" s="12">
        <v>0</v>
      </c>
      <c r="D36" s="12">
        <v>560000</v>
      </c>
      <c r="E36" s="12">
        <v>560000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52</v>
      </c>
      <c r="C37" s="9">
        <v>0</v>
      </c>
      <c r="D37" s="9">
        <v>480000</v>
      </c>
      <c r="E37" s="9">
        <v>480000</v>
      </c>
      <c r="F37" s="10">
        <f t="shared" ref="F37:F61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53</v>
      </c>
      <c r="C38" s="12">
        <v>0</v>
      </c>
      <c r="D38" s="12">
        <v>480000</v>
      </c>
      <c r="E38" s="12">
        <v>480000</v>
      </c>
      <c r="F38" s="13">
        <f t="shared" ca="1" si="1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54</v>
      </c>
      <c r="C39" s="9">
        <v>0</v>
      </c>
      <c r="D39" s="9">
        <v>576000</v>
      </c>
      <c r="E39" s="9">
        <v>576000</v>
      </c>
      <c r="F39" s="10">
        <f t="shared" ca="1" si="1"/>
        <v>1</v>
      </c>
      <c r="G39" s="3"/>
    </row>
    <row r="40" spans="1:7" ht="30" outlineLevel="3" x14ac:dyDescent="0.25">
      <c r="A40" s="11"/>
      <c r="B40" s="11" t="s">
        <v>55</v>
      </c>
      <c r="C40" s="12">
        <v>0</v>
      </c>
      <c r="D40" s="12">
        <v>576000</v>
      </c>
      <c r="E40" s="12">
        <v>576000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56</v>
      </c>
      <c r="C41" s="9">
        <v>0</v>
      </c>
      <c r="D41" s="9">
        <v>624000</v>
      </c>
      <c r="E41" s="9">
        <v>624000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57</v>
      </c>
      <c r="C42" s="12">
        <v>0</v>
      </c>
      <c r="D42" s="12">
        <v>624000</v>
      </c>
      <c r="E42" s="12">
        <v>624000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16</v>
      </c>
      <c r="C43" s="9">
        <v>0</v>
      </c>
      <c r="D43" s="9">
        <v>656000</v>
      </c>
      <c r="E43" s="9">
        <v>656000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17</v>
      </c>
      <c r="C44" s="12">
        <v>0</v>
      </c>
      <c r="D44" s="12">
        <v>656000</v>
      </c>
      <c r="E44" s="12">
        <v>656000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58</v>
      </c>
      <c r="C45" s="9">
        <v>0</v>
      </c>
      <c r="D45" s="9">
        <v>704000</v>
      </c>
      <c r="E45" s="9">
        <v>704000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59</v>
      </c>
      <c r="C46" s="12">
        <v>0</v>
      </c>
      <c r="D46" s="12">
        <v>704000</v>
      </c>
      <c r="E46" s="12">
        <v>704000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60</v>
      </c>
      <c r="C47" s="9">
        <v>0</v>
      </c>
      <c r="D47" s="9">
        <v>1000000</v>
      </c>
      <c r="E47" s="9">
        <v>1000000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61</v>
      </c>
      <c r="C48" s="12">
        <v>0</v>
      </c>
      <c r="D48" s="12">
        <v>1000000</v>
      </c>
      <c r="E48" s="12">
        <v>1000000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62</v>
      </c>
      <c r="C49" s="9">
        <v>0</v>
      </c>
      <c r="D49" s="9">
        <v>965000</v>
      </c>
      <c r="E49" s="9">
        <v>965000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63</v>
      </c>
      <c r="C50" s="12">
        <v>0</v>
      </c>
      <c r="D50" s="12">
        <v>965000</v>
      </c>
      <c r="E50" s="12">
        <v>965000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0</v>
      </c>
      <c r="D51" s="9">
        <v>855000</v>
      </c>
      <c r="E51" s="9">
        <v>855000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65</v>
      </c>
      <c r="C52" s="12">
        <v>0</v>
      </c>
      <c r="D52" s="12">
        <v>855000</v>
      </c>
      <c r="E52" s="12">
        <v>855000</v>
      </c>
      <c r="F52" s="13">
        <f t="shared" ca="1" si="1"/>
        <v>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0</v>
      </c>
      <c r="D53" s="9">
        <v>1009000</v>
      </c>
      <c r="E53" s="9">
        <v>1009000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67</v>
      </c>
      <c r="C54" s="12">
        <v>0</v>
      </c>
      <c r="D54" s="12">
        <v>1009000</v>
      </c>
      <c r="E54" s="12">
        <v>1009000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0</v>
      </c>
      <c r="D55" s="9">
        <v>921000</v>
      </c>
      <c r="E55" s="9">
        <v>921000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69</v>
      </c>
      <c r="C56" s="12">
        <v>0</v>
      </c>
      <c r="D56" s="12">
        <v>921000</v>
      </c>
      <c r="E56" s="12">
        <v>921000</v>
      </c>
      <c r="F56" s="13">
        <f t="shared" ca="1" si="1"/>
        <v>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70</v>
      </c>
      <c r="C57" s="9">
        <v>0</v>
      </c>
      <c r="D57" s="9">
        <v>965000</v>
      </c>
      <c r="E57" s="9">
        <v>965000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71</v>
      </c>
      <c r="C58" s="12">
        <v>0</v>
      </c>
      <c r="D58" s="12">
        <v>965000</v>
      </c>
      <c r="E58" s="12">
        <v>965000</v>
      </c>
      <c r="F58" s="13">
        <f t="shared" ca="1" si="1"/>
        <v>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72</v>
      </c>
      <c r="C59" s="9">
        <v>0</v>
      </c>
      <c r="D59" s="9">
        <v>877000</v>
      </c>
      <c r="E59" s="9">
        <v>877000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73</v>
      </c>
      <c r="C60" s="12">
        <v>0</v>
      </c>
      <c r="D60" s="12">
        <v>877000</v>
      </c>
      <c r="E60" s="12">
        <v>877000</v>
      </c>
      <c r="F60" s="13">
        <f t="shared" ca="1" si="1"/>
        <v>1</v>
      </c>
      <c r="G60" s="3"/>
    </row>
    <row r="61" spans="1:7" ht="15" customHeight="1" x14ac:dyDescent="0.25">
      <c r="A61" s="44" t="s">
        <v>19</v>
      </c>
      <c r="B61" s="45"/>
      <c r="C61" s="14">
        <v>0</v>
      </c>
      <c r="D61" s="14">
        <v>19204000</v>
      </c>
      <c r="E61" s="15">
        <v>19204000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zoomScaleNormal="100" zoomScaleSheetLayoutView="100" workbookViewId="0">
      <pane ySplit="6" topLeftCell="A7" activePane="bottomLeft" state="frozen"/>
      <selection pane="bottomLeft" activeCell="B19" sqref="B18:B19"/>
    </sheetView>
  </sheetViews>
  <sheetFormatPr defaultRowHeight="15" outlineLevelRow="3" x14ac:dyDescent="0.25"/>
  <cols>
    <col min="1" max="1" width="7.14062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46" t="s">
        <v>0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16</v>
      </c>
      <c r="C7" s="9">
        <v>0</v>
      </c>
      <c r="D7" s="9">
        <v>20000000</v>
      </c>
      <c r="E7" s="9">
        <v>0</v>
      </c>
      <c r="F7" s="10">
        <f t="shared" ref="F7:F10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17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18</v>
      </c>
      <c r="C9" s="12">
        <v>0</v>
      </c>
      <c r="D9" s="12">
        <v>20000000</v>
      </c>
      <c r="E9" s="12">
        <v>0</v>
      </c>
      <c r="F9" s="13">
        <f t="shared" ca="1" si="0"/>
        <v>0</v>
      </c>
      <c r="G9" s="3"/>
    </row>
    <row r="10" spans="1:7" ht="15" customHeight="1" x14ac:dyDescent="0.25">
      <c r="A10" s="44" t="s">
        <v>19</v>
      </c>
      <c r="B10" s="45"/>
      <c r="C10" s="14">
        <v>0</v>
      </c>
      <c r="D10" s="14">
        <v>20000000</v>
      </c>
      <c r="E10" s="15">
        <v>0</v>
      </c>
      <c r="F10" s="16">
        <f t="shared" ca="1" si="0"/>
        <v>0</v>
      </c>
      <c r="G10" s="3"/>
    </row>
  </sheetData>
  <mergeCells count="8">
    <mergeCell ref="A10:B1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20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0</v>
      </c>
      <c r="D7" s="9">
        <v>50000000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0</v>
      </c>
      <c r="D8" s="12">
        <v>50000000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4" t="s">
        <v>19</v>
      </c>
      <c r="B9" s="45"/>
      <c r="C9" s="14">
        <v>0</v>
      </c>
      <c r="D9" s="14">
        <v>50000000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9" sqref="B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21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22</v>
      </c>
      <c r="C7" s="9">
        <v>0</v>
      </c>
      <c r="D7" s="9">
        <v>169800</v>
      </c>
      <c r="E7" s="9">
        <v>42450</v>
      </c>
      <c r="F7" s="10">
        <f t="shared" ref="F7:F36" ca="1" si="0">IF(INDIRECT("R[0]C[-2]", FALSE)=0,0,ROUND(INDIRECT("R[0]C[-1]", FALSE)/INDIRECT("R[0]C[-2]", FALSE),4))</f>
        <v>0.25</v>
      </c>
      <c r="G7" s="3"/>
    </row>
    <row r="8" spans="1:7" ht="30" outlineLevel="3" x14ac:dyDescent="0.25">
      <c r="A8" s="11"/>
      <c r="B8" s="11" t="s">
        <v>23</v>
      </c>
      <c r="C8" s="12">
        <v>0</v>
      </c>
      <c r="D8" s="12">
        <v>169800</v>
      </c>
      <c r="E8" s="12">
        <v>42450</v>
      </c>
      <c r="F8" s="13">
        <f t="shared" ca="1" si="0"/>
        <v>0.25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24</v>
      </c>
      <c r="C9" s="9">
        <v>0</v>
      </c>
      <c r="D9" s="9">
        <v>84800</v>
      </c>
      <c r="E9" s="9">
        <v>20600</v>
      </c>
      <c r="F9" s="10">
        <f t="shared" ca="1" si="0"/>
        <v>0.2429</v>
      </c>
      <c r="G9" s="3"/>
    </row>
    <row r="10" spans="1:7" ht="30" outlineLevel="3" x14ac:dyDescent="0.25">
      <c r="A10" s="11"/>
      <c r="B10" s="11" t="s">
        <v>25</v>
      </c>
      <c r="C10" s="12">
        <v>0</v>
      </c>
      <c r="D10" s="12">
        <v>84800</v>
      </c>
      <c r="E10" s="12">
        <v>20600</v>
      </c>
      <c r="F10" s="13">
        <f t="shared" ca="1" si="0"/>
        <v>0.2429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26</v>
      </c>
      <c r="C11" s="9">
        <v>0</v>
      </c>
      <c r="D11" s="9">
        <v>169900</v>
      </c>
      <c r="E11" s="9">
        <v>32623</v>
      </c>
      <c r="F11" s="10">
        <f t="shared" ca="1" si="0"/>
        <v>0.192</v>
      </c>
      <c r="G11" s="3"/>
    </row>
    <row r="12" spans="1:7" ht="30" outlineLevel="3" x14ac:dyDescent="0.25">
      <c r="A12" s="11"/>
      <c r="B12" s="11" t="s">
        <v>27</v>
      </c>
      <c r="C12" s="12">
        <v>0</v>
      </c>
      <c r="D12" s="12">
        <v>169900</v>
      </c>
      <c r="E12" s="12">
        <v>32623</v>
      </c>
      <c r="F12" s="13">
        <f t="shared" ca="1" si="0"/>
        <v>0.192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28</v>
      </c>
      <c r="C13" s="9">
        <v>0</v>
      </c>
      <c r="D13" s="9">
        <v>424300</v>
      </c>
      <c r="E13" s="9">
        <v>84860</v>
      </c>
      <c r="F13" s="10">
        <f t="shared" ca="1" si="0"/>
        <v>0.2</v>
      </c>
      <c r="G13" s="3"/>
    </row>
    <row r="14" spans="1:7" ht="30" outlineLevel="3" x14ac:dyDescent="0.25">
      <c r="A14" s="11"/>
      <c r="B14" s="11" t="s">
        <v>29</v>
      </c>
      <c r="C14" s="12">
        <v>0</v>
      </c>
      <c r="D14" s="12">
        <v>424300</v>
      </c>
      <c r="E14" s="12">
        <v>84860</v>
      </c>
      <c r="F14" s="13">
        <f t="shared" ca="1" si="0"/>
        <v>0.2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30</v>
      </c>
      <c r="C15" s="9">
        <v>0</v>
      </c>
      <c r="D15" s="9">
        <v>169900</v>
      </c>
      <c r="E15" s="9">
        <v>42475</v>
      </c>
      <c r="F15" s="10">
        <f t="shared" ca="1" si="0"/>
        <v>0.25</v>
      </c>
      <c r="G15" s="3"/>
    </row>
    <row r="16" spans="1:7" ht="30" outlineLevel="3" x14ac:dyDescent="0.25">
      <c r="A16" s="11"/>
      <c r="B16" s="11" t="s">
        <v>31</v>
      </c>
      <c r="C16" s="12">
        <v>0</v>
      </c>
      <c r="D16" s="12">
        <v>169900</v>
      </c>
      <c r="E16" s="12">
        <v>42475</v>
      </c>
      <c r="F16" s="13">
        <f t="shared" ca="1" si="0"/>
        <v>0.25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32</v>
      </c>
      <c r="C17" s="9">
        <v>0</v>
      </c>
      <c r="D17" s="9">
        <v>169900</v>
      </c>
      <c r="E17" s="9">
        <v>42435</v>
      </c>
      <c r="F17" s="10">
        <f t="shared" ca="1" si="0"/>
        <v>0.24979999999999999</v>
      </c>
      <c r="G17" s="3"/>
    </row>
    <row r="18" spans="1:7" ht="30" outlineLevel="3" x14ac:dyDescent="0.25">
      <c r="A18" s="11"/>
      <c r="B18" s="11" t="s">
        <v>33</v>
      </c>
      <c r="C18" s="12">
        <v>0</v>
      </c>
      <c r="D18" s="12">
        <v>169900</v>
      </c>
      <c r="E18" s="12">
        <v>42435</v>
      </c>
      <c r="F18" s="13">
        <f t="shared" ca="1" si="0"/>
        <v>0.24979999999999999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34</v>
      </c>
      <c r="C19" s="9">
        <v>0</v>
      </c>
      <c r="D19" s="9">
        <v>84800</v>
      </c>
      <c r="E19" s="9">
        <v>20600</v>
      </c>
      <c r="F19" s="10">
        <f t="shared" ca="1" si="0"/>
        <v>0.2429</v>
      </c>
      <c r="G19" s="3"/>
    </row>
    <row r="20" spans="1:7" ht="30" outlineLevel="3" x14ac:dyDescent="0.25">
      <c r="A20" s="11"/>
      <c r="B20" s="11" t="s">
        <v>35</v>
      </c>
      <c r="C20" s="12">
        <v>0</v>
      </c>
      <c r="D20" s="12">
        <v>84800</v>
      </c>
      <c r="E20" s="12">
        <v>20600</v>
      </c>
      <c r="F20" s="13">
        <f t="shared" ca="1" si="0"/>
        <v>0.2429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36</v>
      </c>
      <c r="C21" s="9">
        <v>0</v>
      </c>
      <c r="D21" s="9">
        <v>84800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37</v>
      </c>
      <c r="C22" s="12">
        <v>0</v>
      </c>
      <c r="D22" s="12">
        <v>84800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38</v>
      </c>
      <c r="C23" s="9">
        <v>0</v>
      </c>
      <c r="D23" s="9">
        <v>169900</v>
      </c>
      <c r="E23" s="9">
        <v>41100</v>
      </c>
      <c r="F23" s="10">
        <f t="shared" ca="1" si="0"/>
        <v>0.2419</v>
      </c>
      <c r="G23" s="3"/>
    </row>
    <row r="24" spans="1:7" ht="30" outlineLevel="3" x14ac:dyDescent="0.25">
      <c r="A24" s="11"/>
      <c r="B24" s="11" t="s">
        <v>39</v>
      </c>
      <c r="C24" s="12">
        <v>0</v>
      </c>
      <c r="D24" s="12">
        <v>169900</v>
      </c>
      <c r="E24" s="12">
        <v>41100</v>
      </c>
      <c r="F24" s="13">
        <f t="shared" ca="1" si="0"/>
        <v>0.2419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40</v>
      </c>
      <c r="C25" s="9">
        <v>0</v>
      </c>
      <c r="D25" s="9">
        <v>84800</v>
      </c>
      <c r="E25" s="9">
        <v>20600</v>
      </c>
      <c r="F25" s="10">
        <f t="shared" ca="1" si="0"/>
        <v>0.2429</v>
      </c>
      <c r="G25" s="3"/>
    </row>
    <row r="26" spans="1:7" ht="30" outlineLevel="3" x14ac:dyDescent="0.25">
      <c r="A26" s="11"/>
      <c r="B26" s="11" t="s">
        <v>41</v>
      </c>
      <c r="C26" s="12">
        <v>0</v>
      </c>
      <c r="D26" s="12">
        <v>84800</v>
      </c>
      <c r="E26" s="12">
        <v>20600</v>
      </c>
      <c r="F26" s="13">
        <f t="shared" ca="1" si="0"/>
        <v>0.2429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42</v>
      </c>
      <c r="C27" s="9">
        <v>0</v>
      </c>
      <c r="D27" s="9">
        <v>84800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43</v>
      </c>
      <c r="C28" s="12">
        <v>0</v>
      </c>
      <c r="D28" s="12">
        <v>84800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44</v>
      </c>
      <c r="C29" s="9">
        <v>0</v>
      </c>
      <c r="D29" s="9">
        <v>339500</v>
      </c>
      <c r="E29" s="9">
        <v>67007</v>
      </c>
      <c r="F29" s="10">
        <f t="shared" ca="1" si="0"/>
        <v>0.19739999999999999</v>
      </c>
      <c r="G29" s="3"/>
    </row>
    <row r="30" spans="1:7" ht="30" outlineLevel="3" x14ac:dyDescent="0.25">
      <c r="A30" s="11"/>
      <c r="B30" s="11" t="s">
        <v>45</v>
      </c>
      <c r="C30" s="12">
        <v>0</v>
      </c>
      <c r="D30" s="12">
        <v>339500</v>
      </c>
      <c r="E30" s="12">
        <v>67007</v>
      </c>
      <c r="F30" s="13">
        <f t="shared" ca="1" si="0"/>
        <v>0.19739999999999999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46</v>
      </c>
      <c r="C31" s="9">
        <v>0</v>
      </c>
      <c r="D31" s="9">
        <v>254600</v>
      </c>
      <c r="E31" s="9">
        <v>63650</v>
      </c>
      <c r="F31" s="10">
        <f t="shared" ca="1" si="0"/>
        <v>0.25</v>
      </c>
      <c r="G31" s="3"/>
    </row>
    <row r="32" spans="1:7" ht="30" outlineLevel="3" x14ac:dyDescent="0.25">
      <c r="A32" s="11"/>
      <c r="B32" s="11" t="s">
        <v>47</v>
      </c>
      <c r="C32" s="12">
        <v>0</v>
      </c>
      <c r="D32" s="12">
        <v>254600</v>
      </c>
      <c r="E32" s="12">
        <v>63650</v>
      </c>
      <c r="F32" s="13">
        <f t="shared" ca="1" si="0"/>
        <v>0.25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48</v>
      </c>
      <c r="C33" s="9">
        <v>0</v>
      </c>
      <c r="D33" s="9">
        <v>848700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49</v>
      </c>
      <c r="C34" s="12">
        <v>0</v>
      </c>
      <c r="D34" s="12">
        <v>848700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50</v>
      </c>
      <c r="C35" s="9">
        <v>0</v>
      </c>
      <c r="D35" s="9">
        <v>169900</v>
      </c>
      <c r="E35" s="9">
        <v>42474</v>
      </c>
      <c r="F35" s="10">
        <f t="shared" ca="1" si="0"/>
        <v>0.25</v>
      </c>
      <c r="G35" s="3"/>
    </row>
    <row r="36" spans="1:7" ht="30" outlineLevel="3" x14ac:dyDescent="0.25">
      <c r="A36" s="11"/>
      <c r="B36" s="11" t="s">
        <v>51</v>
      </c>
      <c r="C36" s="12">
        <v>0</v>
      </c>
      <c r="D36" s="12">
        <v>169900</v>
      </c>
      <c r="E36" s="12">
        <v>42474</v>
      </c>
      <c r="F36" s="13">
        <f t="shared" ca="1" si="0"/>
        <v>0.25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52</v>
      </c>
      <c r="C37" s="9">
        <v>0</v>
      </c>
      <c r="D37" s="9">
        <v>84800</v>
      </c>
      <c r="E37" s="9">
        <v>21200</v>
      </c>
      <c r="F37" s="10">
        <f t="shared" ref="F37:F61" ca="1" si="1">IF(INDIRECT("R[0]C[-2]", FALSE)=0,0,ROUND(INDIRECT("R[0]C[-1]", FALSE)/INDIRECT("R[0]C[-2]", FALSE),4))</f>
        <v>0.25</v>
      </c>
      <c r="G37" s="3"/>
    </row>
    <row r="38" spans="1:7" ht="30" outlineLevel="3" x14ac:dyDescent="0.25">
      <c r="A38" s="11"/>
      <c r="B38" s="11" t="s">
        <v>53</v>
      </c>
      <c r="C38" s="12">
        <v>0</v>
      </c>
      <c r="D38" s="12">
        <v>84800</v>
      </c>
      <c r="E38" s="12">
        <v>21200</v>
      </c>
      <c r="F38" s="13">
        <f t="shared" ca="1" si="1"/>
        <v>0.25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54</v>
      </c>
      <c r="C39" s="9">
        <v>0</v>
      </c>
      <c r="D39" s="9">
        <v>84800</v>
      </c>
      <c r="E39" s="9">
        <v>21200</v>
      </c>
      <c r="F39" s="10">
        <f t="shared" ca="1" si="1"/>
        <v>0.25</v>
      </c>
      <c r="G39" s="3"/>
    </row>
    <row r="40" spans="1:7" ht="30" outlineLevel="3" x14ac:dyDescent="0.25">
      <c r="A40" s="11"/>
      <c r="B40" s="11" t="s">
        <v>55</v>
      </c>
      <c r="C40" s="12">
        <v>0</v>
      </c>
      <c r="D40" s="12">
        <v>84800</v>
      </c>
      <c r="E40" s="12">
        <v>21200</v>
      </c>
      <c r="F40" s="13">
        <f t="shared" ca="1" si="1"/>
        <v>0.25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56</v>
      </c>
      <c r="C41" s="9">
        <v>0</v>
      </c>
      <c r="D41" s="9">
        <v>84800</v>
      </c>
      <c r="E41" s="9">
        <v>21200</v>
      </c>
      <c r="F41" s="10">
        <f t="shared" ca="1" si="1"/>
        <v>0.25</v>
      </c>
      <c r="G41" s="3"/>
    </row>
    <row r="42" spans="1:7" ht="30" outlineLevel="3" x14ac:dyDescent="0.25">
      <c r="A42" s="11"/>
      <c r="B42" s="11" t="s">
        <v>57</v>
      </c>
      <c r="C42" s="12">
        <v>0</v>
      </c>
      <c r="D42" s="12">
        <v>84800</v>
      </c>
      <c r="E42" s="12">
        <v>21200</v>
      </c>
      <c r="F42" s="13">
        <f t="shared" ca="1" si="1"/>
        <v>0.25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16</v>
      </c>
      <c r="C43" s="9">
        <v>0</v>
      </c>
      <c r="D43" s="9">
        <v>84800</v>
      </c>
      <c r="E43" s="9">
        <v>21200</v>
      </c>
      <c r="F43" s="10">
        <f t="shared" ca="1" si="1"/>
        <v>0.25</v>
      </c>
      <c r="G43" s="3"/>
    </row>
    <row r="44" spans="1:7" ht="30" outlineLevel="3" x14ac:dyDescent="0.25">
      <c r="A44" s="11"/>
      <c r="B44" s="11" t="s">
        <v>17</v>
      </c>
      <c r="C44" s="12">
        <v>0</v>
      </c>
      <c r="D44" s="12">
        <v>84800</v>
      </c>
      <c r="E44" s="12">
        <v>21200</v>
      </c>
      <c r="F44" s="13">
        <f t="shared" ca="1" si="1"/>
        <v>0.25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58</v>
      </c>
      <c r="C45" s="9">
        <v>0</v>
      </c>
      <c r="D45" s="9">
        <v>84800</v>
      </c>
      <c r="E45" s="9">
        <v>20600</v>
      </c>
      <c r="F45" s="10">
        <f t="shared" ca="1" si="1"/>
        <v>0.2429</v>
      </c>
      <c r="G45" s="3"/>
    </row>
    <row r="46" spans="1:7" ht="30" outlineLevel="3" x14ac:dyDescent="0.25">
      <c r="A46" s="11"/>
      <c r="B46" s="11" t="s">
        <v>59</v>
      </c>
      <c r="C46" s="12">
        <v>0</v>
      </c>
      <c r="D46" s="12">
        <v>84800</v>
      </c>
      <c r="E46" s="12">
        <v>20600</v>
      </c>
      <c r="F46" s="13">
        <f t="shared" ca="1" si="1"/>
        <v>0.2429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60</v>
      </c>
      <c r="C47" s="9">
        <v>0</v>
      </c>
      <c r="D47" s="9">
        <v>3479600</v>
      </c>
      <c r="E47" s="9">
        <v>806248.66</v>
      </c>
      <c r="F47" s="10">
        <f t="shared" ca="1" si="1"/>
        <v>0.23169999999999999</v>
      </c>
      <c r="G47" s="3"/>
    </row>
    <row r="48" spans="1:7" ht="30" outlineLevel="3" x14ac:dyDescent="0.25">
      <c r="A48" s="11"/>
      <c r="B48" s="11" t="s">
        <v>61</v>
      </c>
      <c r="C48" s="12">
        <v>0</v>
      </c>
      <c r="D48" s="12">
        <v>3479600</v>
      </c>
      <c r="E48" s="12">
        <v>806248.66</v>
      </c>
      <c r="F48" s="13">
        <f t="shared" ca="1" si="1"/>
        <v>0.23169999999999999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62</v>
      </c>
      <c r="C49" s="9">
        <v>0</v>
      </c>
      <c r="D49" s="9">
        <v>1018500</v>
      </c>
      <c r="E49" s="9">
        <v>246600</v>
      </c>
      <c r="F49" s="10">
        <f t="shared" ca="1" si="1"/>
        <v>0.24210000000000001</v>
      </c>
      <c r="G49" s="3"/>
    </row>
    <row r="50" spans="1:7" ht="30" outlineLevel="3" x14ac:dyDescent="0.25">
      <c r="A50" s="11"/>
      <c r="B50" s="11" t="s">
        <v>63</v>
      </c>
      <c r="C50" s="12">
        <v>0</v>
      </c>
      <c r="D50" s="12">
        <v>1018500</v>
      </c>
      <c r="E50" s="12">
        <v>246600</v>
      </c>
      <c r="F50" s="13">
        <f t="shared" ca="1" si="1"/>
        <v>0.24210000000000001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0</v>
      </c>
      <c r="D51" s="9">
        <v>424300</v>
      </c>
      <c r="E51" s="9">
        <v>106075</v>
      </c>
      <c r="F51" s="10">
        <f t="shared" ca="1" si="1"/>
        <v>0.25</v>
      </c>
      <c r="G51" s="3"/>
    </row>
    <row r="52" spans="1:7" ht="30" outlineLevel="3" x14ac:dyDescent="0.25">
      <c r="A52" s="11"/>
      <c r="B52" s="11" t="s">
        <v>65</v>
      </c>
      <c r="C52" s="12">
        <v>0</v>
      </c>
      <c r="D52" s="12">
        <v>424300</v>
      </c>
      <c r="E52" s="12">
        <v>106075</v>
      </c>
      <c r="F52" s="13">
        <f t="shared" ca="1" si="1"/>
        <v>0.25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0</v>
      </c>
      <c r="D53" s="9">
        <v>339500</v>
      </c>
      <c r="E53" s="9">
        <v>84875</v>
      </c>
      <c r="F53" s="10">
        <f t="shared" ca="1" si="1"/>
        <v>0.25</v>
      </c>
      <c r="G53" s="3"/>
    </row>
    <row r="54" spans="1:7" ht="30" outlineLevel="3" x14ac:dyDescent="0.25">
      <c r="A54" s="11"/>
      <c r="B54" s="11" t="s">
        <v>67</v>
      </c>
      <c r="C54" s="12">
        <v>0</v>
      </c>
      <c r="D54" s="12">
        <v>339500</v>
      </c>
      <c r="E54" s="12">
        <v>84875</v>
      </c>
      <c r="F54" s="13">
        <f t="shared" ca="1" si="1"/>
        <v>0.25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0</v>
      </c>
      <c r="D55" s="9">
        <v>933600</v>
      </c>
      <c r="E55" s="9">
        <v>233400</v>
      </c>
      <c r="F55" s="10">
        <f t="shared" ca="1" si="1"/>
        <v>0.25</v>
      </c>
      <c r="G55" s="3"/>
    </row>
    <row r="56" spans="1:7" ht="30" outlineLevel="3" x14ac:dyDescent="0.25">
      <c r="A56" s="11"/>
      <c r="B56" s="11" t="s">
        <v>69</v>
      </c>
      <c r="C56" s="12">
        <v>0</v>
      </c>
      <c r="D56" s="12">
        <v>933600</v>
      </c>
      <c r="E56" s="12">
        <v>233400</v>
      </c>
      <c r="F56" s="13">
        <f t="shared" ca="1" si="1"/>
        <v>0.25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70</v>
      </c>
      <c r="C57" s="9">
        <v>0</v>
      </c>
      <c r="D57" s="9">
        <v>763800</v>
      </c>
      <c r="E57" s="9">
        <v>164387</v>
      </c>
      <c r="F57" s="10">
        <f t="shared" ca="1" si="1"/>
        <v>0.2152</v>
      </c>
      <c r="G57" s="3"/>
    </row>
    <row r="58" spans="1:7" ht="30" outlineLevel="3" x14ac:dyDescent="0.25">
      <c r="A58" s="11"/>
      <c r="B58" s="11" t="s">
        <v>71</v>
      </c>
      <c r="C58" s="12">
        <v>0</v>
      </c>
      <c r="D58" s="12">
        <v>763800</v>
      </c>
      <c r="E58" s="12">
        <v>164387</v>
      </c>
      <c r="F58" s="13">
        <f t="shared" ca="1" si="1"/>
        <v>0.2152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72</v>
      </c>
      <c r="C59" s="9">
        <v>0</v>
      </c>
      <c r="D59" s="9">
        <v>763800</v>
      </c>
      <c r="E59" s="9">
        <v>184935</v>
      </c>
      <c r="F59" s="10">
        <f t="shared" ca="1" si="1"/>
        <v>0.24210000000000001</v>
      </c>
      <c r="G59" s="3"/>
    </row>
    <row r="60" spans="1:7" ht="30" outlineLevel="3" x14ac:dyDescent="0.25">
      <c r="A60" s="11"/>
      <c r="B60" s="11" t="s">
        <v>73</v>
      </c>
      <c r="C60" s="12">
        <v>0</v>
      </c>
      <c r="D60" s="12">
        <v>763800</v>
      </c>
      <c r="E60" s="12">
        <v>184935</v>
      </c>
      <c r="F60" s="13">
        <f t="shared" ca="1" si="1"/>
        <v>0.24210000000000001</v>
      </c>
      <c r="G60" s="3"/>
    </row>
    <row r="61" spans="1:7" ht="15" customHeight="1" x14ac:dyDescent="0.25">
      <c r="A61" s="44" t="s">
        <v>19</v>
      </c>
      <c r="B61" s="45"/>
      <c r="C61" s="14">
        <v>0</v>
      </c>
      <c r="D61" s="14">
        <v>11457500</v>
      </c>
      <c r="E61" s="15">
        <v>2452794.66</v>
      </c>
      <c r="F61" s="16">
        <f t="shared" ca="1" si="1"/>
        <v>0.21410000000000001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13" activePane="bottomLeft" state="frozen"/>
      <selection pane="bottomLeft" activeCell="B9" sqref="B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74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0</v>
      </c>
      <c r="D7" s="9">
        <v>39209900</v>
      </c>
      <c r="E7" s="9">
        <v>0</v>
      </c>
      <c r="F7" s="10">
        <f t="shared" ref="F7:F2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75</v>
      </c>
      <c r="C8" s="12">
        <v>0</v>
      </c>
      <c r="D8" s="12">
        <v>39209900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22</v>
      </c>
      <c r="C9" s="9">
        <v>0</v>
      </c>
      <c r="D9" s="9">
        <v>10466200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23</v>
      </c>
      <c r="C10" s="12">
        <v>0</v>
      </c>
      <c r="D10" s="12">
        <v>10466200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30</v>
      </c>
      <c r="C11" s="9">
        <v>0</v>
      </c>
      <c r="D11" s="9">
        <v>5233100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31</v>
      </c>
      <c r="C12" s="12">
        <v>0</v>
      </c>
      <c r="D12" s="12">
        <v>5233100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32</v>
      </c>
      <c r="C13" s="9">
        <v>0</v>
      </c>
      <c r="D13" s="9">
        <v>5233100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33</v>
      </c>
      <c r="C14" s="12">
        <v>0</v>
      </c>
      <c r="D14" s="12">
        <v>5233100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38</v>
      </c>
      <c r="C15" s="9">
        <v>0</v>
      </c>
      <c r="D15" s="9">
        <v>8494200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39</v>
      </c>
      <c r="C16" s="12">
        <v>0</v>
      </c>
      <c r="D16" s="12">
        <v>8494200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8" t="s">
        <v>40</v>
      </c>
      <c r="C17" s="9">
        <v>0</v>
      </c>
      <c r="D17" s="9">
        <v>8494200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41</v>
      </c>
      <c r="C18" s="12">
        <v>0</v>
      </c>
      <c r="D18" s="12">
        <v>8494200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8" t="s">
        <v>56</v>
      </c>
      <c r="C19" s="9">
        <v>0</v>
      </c>
      <c r="D19" s="9">
        <v>4247100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57</v>
      </c>
      <c r="C20" s="12">
        <v>0</v>
      </c>
      <c r="D20" s="12">
        <v>4247100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16</v>
      </c>
      <c r="C21" s="9">
        <v>0</v>
      </c>
      <c r="D21" s="9">
        <v>5233100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17</v>
      </c>
      <c r="C22" s="12">
        <v>0</v>
      </c>
      <c r="D22" s="12">
        <v>5233100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60</v>
      </c>
      <c r="C23" s="9">
        <v>0</v>
      </c>
      <c r="D23" s="9">
        <v>299554200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61</v>
      </c>
      <c r="C24" s="12">
        <v>0</v>
      </c>
      <c r="D24" s="12">
        <v>299554200</v>
      </c>
      <c r="E24" s="12">
        <v>0</v>
      </c>
      <c r="F24" s="13">
        <f t="shared" ca="1" si="0"/>
        <v>0</v>
      </c>
      <c r="G24" s="3"/>
    </row>
    <row r="25" spans="1:7" ht="15" customHeight="1" x14ac:dyDescent="0.25">
      <c r="A25" s="44" t="s">
        <v>19</v>
      </c>
      <c r="B25" s="45"/>
      <c r="C25" s="14">
        <v>0</v>
      </c>
      <c r="D25" s="14">
        <v>386165100</v>
      </c>
      <c r="E25" s="15">
        <v>0</v>
      </c>
      <c r="F25" s="16">
        <f t="shared" ca="1" si="0"/>
        <v>0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76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60</v>
      </c>
      <c r="C7" s="9">
        <v>0</v>
      </c>
      <c r="D7" s="9">
        <v>150000000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61</v>
      </c>
      <c r="C8" s="12">
        <v>0</v>
      </c>
      <c r="D8" s="12">
        <v>150000000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4" t="s">
        <v>19</v>
      </c>
      <c r="B9" s="45"/>
      <c r="C9" s="14">
        <v>0</v>
      </c>
      <c r="D9" s="14">
        <v>150000000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6" t="s">
        <v>77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60</v>
      </c>
      <c r="C7" s="9">
        <v>0</v>
      </c>
      <c r="D7" s="9">
        <v>30000000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61</v>
      </c>
      <c r="C8" s="12">
        <v>0</v>
      </c>
      <c r="D8" s="12">
        <v>30000000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4" t="s">
        <v>19</v>
      </c>
      <c r="B9" s="45"/>
      <c r="C9" s="14">
        <v>0</v>
      </c>
      <c r="D9" s="14">
        <v>30000000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3" sqref="B2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6" t="s">
        <v>79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0</v>
      </c>
      <c r="D7" s="9">
        <v>122384877.70999999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78</v>
      </c>
      <c r="C8" s="12">
        <v>0</v>
      </c>
      <c r="D8" s="12">
        <v>122384877.70999999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4" t="s">
        <v>19</v>
      </c>
      <c r="B9" s="45"/>
      <c r="C9" s="14">
        <v>0</v>
      </c>
      <c r="D9" s="14">
        <v>122384877.70999999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46" t="s">
        <v>80</v>
      </c>
      <c r="B1" s="47"/>
      <c r="C1" s="47"/>
      <c r="D1" s="47"/>
      <c r="E1" s="47"/>
      <c r="F1" s="47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8" t="s">
        <v>1</v>
      </c>
      <c r="B3" s="49"/>
      <c r="C3" s="4"/>
      <c r="D3" s="5"/>
      <c r="E3" s="3"/>
      <c r="F3" s="3"/>
      <c r="G3" s="3"/>
    </row>
    <row r="4" spans="1:7" ht="16.350000000000001" customHeight="1" x14ac:dyDescent="0.25">
      <c r="A4" s="50" t="s">
        <v>2</v>
      </c>
      <c r="B4" s="50" t="s">
        <v>3</v>
      </c>
      <c r="C4" s="50" t="s">
        <v>4</v>
      </c>
      <c r="D4" s="51"/>
      <c r="E4" s="50" t="s">
        <v>5</v>
      </c>
      <c r="F4" s="50" t="s">
        <v>6</v>
      </c>
      <c r="G4" s="3"/>
    </row>
    <row r="5" spans="1:7" ht="30" x14ac:dyDescent="0.25">
      <c r="A5" s="51"/>
      <c r="B5" s="51"/>
      <c r="C5" s="6" t="s">
        <v>7</v>
      </c>
      <c r="D5" s="6" t="s">
        <v>8</v>
      </c>
      <c r="E5" s="51"/>
      <c r="F5" s="51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0</v>
      </c>
      <c r="D7" s="9">
        <v>538477374.60000002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78</v>
      </c>
      <c r="C8" s="12">
        <v>0</v>
      </c>
      <c r="D8" s="12">
        <v>538477374.60000002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4" t="s">
        <v>19</v>
      </c>
      <c r="B9" s="45"/>
      <c r="C9" s="14">
        <v>0</v>
      </c>
      <c r="D9" s="14">
        <v>538477374.60000002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CAAC71-A6DA-4A13-ADEB-0C8ACDCBC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общий объем иных мбт</vt:lpstr>
      <vt:lpstr>0340281540</vt:lpstr>
      <vt:lpstr>0340781120</vt:lpstr>
      <vt:lpstr>041EВ51790</vt:lpstr>
      <vt:lpstr>0930297002</vt:lpstr>
      <vt:lpstr>1630182070</vt:lpstr>
      <vt:lpstr>1630281040</vt:lpstr>
      <vt:lpstr>1630282100</vt:lpstr>
      <vt:lpstr>16302R113F</vt:lpstr>
      <vt:lpstr>321F254240</vt:lpstr>
      <vt:lpstr>9800255491</vt:lpstr>
      <vt:lpstr>'0340281540'!Заголовки_для_печати</vt:lpstr>
      <vt:lpstr>'0340781120'!Заголовки_для_печати</vt:lpstr>
      <vt:lpstr>'041EВ51790'!Заголовки_для_печати</vt:lpstr>
      <vt:lpstr>'0930297002'!Заголовки_для_печати</vt:lpstr>
      <vt:lpstr>'1630182070'!Заголовки_для_печати</vt:lpstr>
      <vt:lpstr>'1630281040'!Заголовки_для_печати</vt:lpstr>
      <vt:lpstr>'1630282100'!Заголовки_для_печати</vt:lpstr>
      <vt:lpstr>'16302R113F'!Заголовки_для_печати</vt:lpstr>
      <vt:lpstr>'321F254240'!Заголовки_для_печати</vt:lpstr>
      <vt:lpstr>'9800255491'!Заголовки_для_печати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2023-10-17T13:10:01Z</dcterms:created>
  <dcterms:modified xsi:type="dcterms:W3CDTF">2023-10-17T14:40:25Z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12_27_58)(14).xlsx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