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3 кв.2023\"/>
    </mc:Choice>
  </mc:AlternateContent>
  <bookViews>
    <workbookView xWindow="0" yWindow="0" windowWidth="20130" windowHeight="10905"/>
  </bookViews>
  <sheets>
    <sheet name="Общий объем дотаций" sheetId="6" r:id="rId1"/>
    <sheet name="ЛМП" sheetId="2" r:id="rId2"/>
    <sheet name="Выравнивание" sheetId="3" r:id="rId3"/>
    <sheet name="Сбалансированность" sheetId="4" r:id="rId4"/>
    <sheet name="Налоговый потенциал" sheetId="5" r:id="rId5"/>
  </sheets>
  <definedNames>
    <definedName name="_xlnm.Print_Titles" localSheetId="2">Выравнивание!$1:$6</definedName>
    <definedName name="_xlnm.Print_Titles" localSheetId="1">ЛМП!$1:$6</definedName>
    <definedName name="_xlnm.Print_Titles" localSheetId="4">'Налоговый потенциал'!$1:$6</definedName>
    <definedName name="_xlnm.Print_Titles" localSheetId="0">'Общий объем дотаций'!$6:$7</definedName>
    <definedName name="_xlnm.Print_Titles" localSheetId="3">Сбалансированность!$1:$6</definedName>
  </definedNames>
  <calcPr calcId="152511"/>
</workbook>
</file>

<file path=xl/calcChain.xml><?xml version="1.0" encoding="utf-8"?>
<calcChain xmlns="http://schemas.openxmlformats.org/spreadsheetml/2006/main">
  <c r="F13" i="6" l="1"/>
  <c r="G13" i="6" s="1"/>
  <c r="E13" i="6"/>
  <c r="D13" i="6"/>
  <c r="G12" i="6"/>
  <c r="G11" i="6"/>
  <c r="G10" i="6"/>
  <c r="G9" i="6"/>
  <c r="F9" i="5"/>
  <c r="F63" i="4"/>
  <c r="F59" i="4"/>
  <c r="F55" i="4"/>
  <c r="F51" i="4"/>
  <c r="F47" i="4"/>
  <c r="F43" i="4"/>
  <c r="F39" i="4"/>
  <c r="F35" i="4"/>
  <c r="F31" i="4"/>
  <c r="F27" i="4"/>
  <c r="F23" i="4"/>
  <c r="F19" i="4"/>
  <c r="F15" i="4"/>
  <c r="F11" i="4"/>
  <c r="F7" i="4"/>
  <c r="F56" i="3"/>
  <c r="F52" i="3"/>
  <c r="F48" i="3"/>
  <c r="F44" i="3"/>
  <c r="F40" i="3"/>
  <c r="F36" i="3"/>
  <c r="F32" i="3"/>
  <c r="F28" i="3"/>
  <c r="F24" i="3"/>
  <c r="F20" i="3"/>
  <c r="F16" i="3"/>
  <c r="F12" i="3"/>
  <c r="F8" i="3"/>
  <c r="F24" i="2"/>
  <c r="F20" i="2"/>
  <c r="F16" i="2"/>
  <c r="F12" i="2"/>
  <c r="F8" i="2"/>
  <c r="F29" i="4"/>
  <c r="F54" i="3"/>
  <c r="F42" i="3"/>
  <c r="F30" i="3"/>
  <c r="F14" i="3"/>
  <c r="F22" i="2"/>
  <c r="F10" i="2"/>
  <c r="F56" i="4"/>
  <c r="F52" i="4"/>
  <c r="F40" i="4"/>
  <c r="F28" i="4"/>
  <c r="F20" i="4"/>
  <c r="F8" i="4"/>
  <c r="F57" i="3"/>
  <c r="F45" i="3"/>
  <c r="F29" i="3"/>
  <c r="F13" i="3"/>
  <c r="F17" i="2"/>
  <c r="F8" i="5"/>
  <c r="F62" i="4"/>
  <c r="F58" i="4"/>
  <c r="F54" i="4"/>
  <c r="F50" i="4"/>
  <c r="F46" i="4"/>
  <c r="F42" i="4"/>
  <c r="F38" i="4"/>
  <c r="F34" i="4"/>
  <c r="F30" i="4"/>
  <c r="F26" i="4"/>
  <c r="F22" i="4"/>
  <c r="F18" i="4"/>
  <c r="F14" i="4"/>
  <c r="F10" i="4"/>
  <c r="F59" i="3"/>
  <c r="F55" i="3"/>
  <c r="F51" i="3"/>
  <c r="F47" i="3"/>
  <c r="F43" i="3"/>
  <c r="F39" i="3"/>
  <c r="F35" i="3"/>
  <c r="F31" i="3"/>
  <c r="F27" i="3"/>
  <c r="F23" i="3"/>
  <c r="F19" i="3"/>
  <c r="F15" i="3"/>
  <c r="F11" i="3"/>
  <c r="F7" i="3"/>
  <c r="A9" i="3"/>
  <c r="F23" i="2"/>
  <c r="F19" i="2"/>
  <c r="F15" i="2"/>
  <c r="F11" i="2"/>
  <c r="F7" i="2"/>
  <c r="F7" i="5"/>
  <c r="F61" i="4"/>
  <c r="F57" i="4"/>
  <c r="F53" i="4"/>
  <c r="F49" i="4"/>
  <c r="F45" i="4"/>
  <c r="F41" i="4"/>
  <c r="F37" i="4"/>
  <c r="F33" i="4"/>
  <c r="F25" i="4"/>
  <c r="F21" i="4"/>
  <c r="F17" i="4"/>
  <c r="F13" i="4"/>
  <c r="F9" i="4"/>
  <c r="F58" i="3"/>
  <c r="F50" i="3"/>
  <c r="F46" i="3"/>
  <c r="F38" i="3"/>
  <c r="F34" i="3"/>
  <c r="F26" i="3"/>
  <c r="F22" i="3"/>
  <c r="F18" i="3"/>
  <c r="F10" i="3"/>
  <c r="F18" i="2"/>
  <c r="F14" i="2"/>
  <c r="F60" i="4"/>
  <c r="F48" i="4"/>
  <c r="F44" i="4"/>
  <c r="F36" i="4"/>
  <c r="F32" i="4"/>
  <c r="F24" i="4"/>
  <c r="F16" i="4"/>
  <c r="F12" i="4"/>
  <c r="A11" i="4"/>
  <c r="A13" i="4" s="1"/>
  <c r="A15" i="4" s="1"/>
  <c r="A17" i="4" s="1"/>
  <c r="A19" i="4" s="1"/>
  <c r="A21" i="4" s="1"/>
  <c r="A23" i="4" s="1"/>
  <c r="A25" i="4" s="1"/>
  <c r="A27" i="4"/>
  <c r="A29" i="4" s="1"/>
  <c r="A31" i="4" s="1"/>
  <c r="A33" i="4" s="1"/>
  <c r="A35" i="4" s="1"/>
  <c r="A37" i="4" s="1"/>
  <c r="A39" i="4" s="1"/>
  <c r="A41" i="4" s="1"/>
  <c r="A43" i="4"/>
  <c r="A45" i="4" s="1"/>
  <c r="A47" i="4" s="1"/>
  <c r="A49" i="4" s="1"/>
  <c r="A51" i="4" s="1"/>
  <c r="A53" i="4" s="1"/>
  <c r="A55" i="4" s="1"/>
  <c r="A57" i="4" s="1"/>
  <c r="A59" i="4"/>
  <c r="A61" i="4" s="1"/>
  <c r="F53" i="3"/>
  <c r="F49" i="3"/>
  <c r="F41" i="3"/>
  <c r="F37" i="3"/>
  <c r="F33" i="3"/>
  <c r="F25" i="3"/>
  <c r="F21" i="3"/>
  <c r="F17" i="3"/>
  <c r="F9" i="3"/>
  <c r="A11" i="3"/>
  <c r="A13" i="3" s="1"/>
  <c r="A15" i="3" s="1"/>
  <c r="A17" i="3" s="1"/>
  <c r="A19" i="3" s="1"/>
  <c r="A21" i="3" s="1"/>
  <c r="A23" i="3" s="1"/>
  <c r="A25" i="3" s="1"/>
  <c r="A27" i="3"/>
  <c r="A29" i="3" s="1"/>
  <c r="A31" i="3" s="1"/>
  <c r="A33" i="3" s="1"/>
  <c r="A35" i="3" s="1"/>
  <c r="A37" i="3" s="1"/>
  <c r="A39" i="3" s="1"/>
  <c r="A41" i="3" s="1"/>
  <c r="A43" i="3"/>
  <c r="A45" i="3" s="1"/>
  <c r="A47" i="3" s="1"/>
  <c r="A49" i="3" s="1"/>
  <c r="A51" i="3" s="1"/>
  <c r="A53" i="3" s="1"/>
  <c r="A55" i="3" s="1"/>
  <c r="A57" i="3" s="1"/>
  <c r="F25" i="2"/>
  <c r="F21" i="2"/>
  <c r="F13" i="2"/>
  <c r="F9" i="2"/>
  <c r="A11" i="2"/>
  <c r="A13" i="2" s="1"/>
  <c r="A16" i="2" s="1"/>
  <c r="A18" i="2" s="1"/>
  <c r="A21" i="2" s="1"/>
  <c r="A23" i="2" s="1"/>
</calcChain>
</file>

<file path=xl/sharedStrings.xml><?xml version="1.0" encoding="utf-8"?>
<sst xmlns="http://schemas.openxmlformats.org/spreadsheetml/2006/main" count="211" uniqueCount="103">
  <si>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</si>
  <si>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</si>
  <si>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</si>
  <si>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</si>
  <si>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</si>
  <si>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</si>
  <si>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</si>
  <si>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</si>
  <si>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30.09.2023г.</t>
  </si>
  <si>
    <t>1</t>
  </si>
  <si>
    <t>2</t>
  </si>
  <si>
    <t>3</t>
  </si>
  <si>
    <t>4</t>
  </si>
  <si>
    <t>5</t>
  </si>
  <si>
    <t>6=5/4</t>
  </si>
  <si>
    <t>Департамент Смоленской области по внутренней политике</t>
  </si>
  <si>
    <t>Дорогобужский район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</si>
  <si>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</si>
  <si>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Починковский район</t>
  </si>
  <si>
    <t>Администрация Стодолищенского сельского поселения Починковского района Смоленской области</t>
  </si>
  <si>
    <t>Руднянский район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</si>
  <si>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</si>
  <si>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</si>
  <si>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Сычевский район</t>
  </si>
  <si>
    <t>Финансовое управление Администрации муниципального образования "Сычевский район" Смоленской области (Сычевское г/п)</t>
  </si>
  <si>
    <t>Холм-Жирковский район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</si>
  <si>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</si>
  <si>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</si>
  <si>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</si>
  <si>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</si>
  <si>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</si>
  <si>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</si>
  <si>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</si>
  <si>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</si>
  <si>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>Министерство финансов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</si>
  <si>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</si>
  <si>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</si>
  <si>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</si>
  <si>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</si>
  <si>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</si>
  <si>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</si>
  <si>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</si>
  <si>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</si>
  <si>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</si>
  <si>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</si>
  <si>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</si>
  <si>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</si>
  <si>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</si>
  <si>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</si>
  <si>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</si>
  <si>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</si>
  <si>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</si>
  <si>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</si>
  <si>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</si>
  <si>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</si>
  <si>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</si>
  <si>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Финансовое управление Администрации муниципального образования "Починковский район" Смоленской области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</si>
  <si>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</si>
  <si>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</si>
  <si>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</si>
  <si>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</si>
  <si>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</si>
  <si>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</si>
  <si>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</si>
  <si>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</si>
  <si>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</si>
  <si>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</si>
  <si>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</si>
  <si>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</si>
  <si>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</si>
  <si>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</si>
  <si>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</si>
  <si>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</si>
  <si>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</si>
  <si>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</si>
  <si>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</si>
  <si>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</si>
  <si>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</si>
  <si>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</si>
  <si>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</si>
  <si>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</si>
  <si>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Иная дотация в целях поощрения достижения наилучших результатов развития налогового потенциала</t>
  </si>
  <si>
    <t>Департамент экономического развития Смоленской области</t>
  </si>
  <si>
    <t>ПРЕДОСТАВЛЕНИЕ ДОТАЦИЙ МУНИЦИПАЛЬНЫМ ОБРАЗОВАНИЯМ СМОЛЕНСКОЙ ОБЛАСТИ</t>
  </si>
  <si>
    <t>за 3 квартал 2023 года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</si>
  <si>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</si>
  <si>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</si>
  <si>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</si>
  <si>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</si>
  <si>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</si>
  <si>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на 30.09.2023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</si>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</sst>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7" fillId="0" borderId="1" xfId="25" applyProtection="1">
      <protection locked="0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8" fillId="0" borderId="1" xfId="27" applyNumberFormat="1" applyProtection="1"/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36" applyNumberFormat="1" applyProtection="1">
      <alignment horizontal="left" wrapText="1"/>
    </xf>
    <xf numFmtId="0" fontId="17" fillId="0" borderId="0" xfId="0" applyFont="1" applyAlignment="1" applyProtection="1">
      <alignment horizontal="center" wrapText="1"/>
      <protection locked="0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5"/>
  <sheetViews>
    <sheetView showGridLines="0" tabSelected="1" view="pageBreakPreview" topLeftCell="B1" zoomScaleNormal="100" zoomScaleSheetLayoutView="100" workbookViewId="0">
      <pane ySplit="7" topLeftCell="A8" activePane="bottomLeft" state="frozen"/>
      <selection pane="bottomLeft" activeCell="E10" sqref="E10"/>
    </sheetView>
  </sheetViews>
  <sheetFormatPr defaultColWidth="9.140625" defaultRowHeight="15" x14ac:dyDescent="0.25"/>
  <cols>
    <col min="1" max="1" width="6.5703125" style="25" customWidth="1"/>
    <col min="2" max="2" width="52.140625" style="25" customWidth="1"/>
    <col min="3" max="3" width="13.42578125" style="25" customWidth="1"/>
    <col min="4" max="4" width="24.42578125" style="25" customWidth="1"/>
    <col min="5" max="5" width="24.85546875" style="25" customWidth="1"/>
    <col min="6" max="6" width="24.7109375" style="25" customWidth="1"/>
    <col min="7" max="7" width="24.42578125" style="25" customWidth="1"/>
    <col min="8" max="8" width="9.140625" style="25" customWidth="1"/>
    <col min="9" max="16384" width="9.140625" style="25"/>
  </cols>
  <sheetData>
    <row r="1" spans="1:8" x14ac:dyDescent="0.25">
      <c r="B1" s="26"/>
      <c r="C1" s="27"/>
      <c r="D1" s="27"/>
      <c r="E1" s="27"/>
      <c r="F1" s="28"/>
      <c r="G1" s="28"/>
      <c r="H1" s="28"/>
    </row>
    <row r="2" spans="1:8" x14ac:dyDescent="0.25">
      <c r="B2" s="26"/>
      <c r="C2" s="27"/>
      <c r="D2" s="27"/>
      <c r="E2" s="27"/>
      <c r="F2" s="28"/>
      <c r="G2" s="28"/>
      <c r="H2" s="28"/>
    </row>
    <row r="3" spans="1:8" ht="20.25" x14ac:dyDescent="0.3">
      <c r="B3" s="29" t="s">
        <v>83</v>
      </c>
      <c r="C3" s="30"/>
      <c r="D3" s="30"/>
      <c r="E3" s="30"/>
      <c r="F3" s="30"/>
      <c r="G3" s="30"/>
      <c r="H3" s="28"/>
    </row>
    <row r="4" spans="1:8" ht="20.25" x14ac:dyDescent="0.3">
      <c r="B4" s="31" t="s">
        <v>84</v>
      </c>
      <c r="C4" s="32"/>
      <c r="D4" s="32"/>
      <c r="E4" s="32"/>
      <c r="F4" s="32"/>
      <c r="G4" s="32"/>
      <c r="H4" s="28"/>
    </row>
    <row r="5" spans="1:8" ht="18.75" x14ac:dyDescent="0.3">
      <c r="B5" s="33" t="s">
        <v>85</v>
      </c>
      <c r="C5" s="34"/>
      <c r="D5" s="34"/>
      <c r="E5" s="34"/>
      <c r="F5" s="34"/>
      <c r="G5" s="34"/>
      <c r="H5" s="28"/>
    </row>
    <row r="6" spans="1:8" ht="15" customHeight="1" x14ac:dyDescent="0.25">
      <c r="A6" s="35" t="s">
        <v>86</v>
      </c>
      <c r="B6" s="35" t="s">
        <v>87</v>
      </c>
      <c r="C6" s="35" t="s">
        <v>88</v>
      </c>
      <c r="D6" s="35" t="s">
        <v>89</v>
      </c>
      <c r="E6" s="35" t="s">
        <v>90</v>
      </c>
      <c r="F6" s="35" t="s">
        <v>5</v>
      </c>
      <c r="G6" s="35" t="s">
        <v>6</v>
      </c>
      <c r="H6" s="28"/>
    </row>
    <row r="7" spans="1:8" ht="35.25" customHeight="1" x14ac:dyDescent="0.25">
      <c r="A7" s="36"/>
      <c r="B7" s="36"/>
      <c r="C7" s="36"/>
      <c r="D7" s="36"/>
      <c r="E7" s="36"/>
      <c r="F7" s="36"/>
      <c r="G7" s="36"/>
      <c r="H7" s="28"/>
    </row>
    <row r="8" spans="1:8" ht="18.75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 t="s">
        <v>91</v>
      </c>
      <c r="H8" s="28"/>
    </row>
    <row r="9" spans="1:8" ht="56.25" x14ac:dyDescent="0.25">
      <c r="A9" s="38">
        <v>1</v>
      </c>
      <c r="B9" s="39" t="s">
        <v>92</v>
      </c>
      <c r="C9" s="40" t="s">
        <v>93</v>
      </c>
      <c r="D9" s="41">
        <v>3092000000</v>
      </c>
      <c r="E9" s="41">
        <v>3092000000</v>
      </c>
      <c r="F9" s="41">
        <v>2342003000</v>
      </c>
      <c r="G9" s="42">
        <f>F9/E9*100</f>
        <v>75.743952134540748</v>
      </c>
      <c r="H9" s="28"/>
    </row>
    <row r="10" spans="1:8" ht="75" x14ac:dyDescent="0.25">
      <c r="A10" s="38">
        <v>2</v>
      </c>
      <c r="B10" s="39" t="s">
        <v>94</v>
      </c>
      <c r="C10" s="40" t="s">
        <v>95</v>
      </c>
      <c r="D10" s="41">
        <v>1136886000</v>
      </c>
      <c r="E10" s="41">
        <v>1297086000</v>
      </c>
      <c r="F10" s="41">
        <v>855337600</v>
      </c>
      <c r="G10" s="42">
        <f t="shared" ref="G10:G13" si="0">F10/E10*100</f>
        <v>65.943013801706286</v>
      </c>
      <c r="H10" s="28"/>
    </row>
    <row r="11" spans="1:8" ht="75" x14ac:dyDescent="0.25">
      <c r="A11" s="38">
        <v>3</v>
      </c>
      <c r="B11" s="39" t="s">
        <v>96</v>
      </c>
      <c r="C11" s="40" t="s">
        <v>97</v>
      </c>
      <c r="D11" s="41">
        <v>300000</v>
      </c>
      <c r="E11" s="41">
        <v>300000</v>
      </c>
      <c r="F11" s="41">
        <v>0</v>
      </c>
      <c r="G11" s="42">
        <f t="shared" si="0"/>
        <v>0</v>
      </c>
      <c r="H11" s="28"/>
    </row>
    <row r="12" spans="1:8" ht="56.25" x14ac:dyDescent="0.25">
      <c r="A12" s="38">
        <v>4</v>
      </c>
      <c r="B12" s="39" t="s">
        <v>98</v>
      </c>
      <c r="C12" s="40" t="s">
        <v>99</v>
      </c>
      <c r="D12" s="41">
        <v>2000000</v>
      </c>
      <c r="E12" s="41">
        <v>2000000</v>
      </c>
      <c r="F12" s="41">
        <v>0</v>
      </c>
      <c r="G12" s="42">
        <f t="shared" si="0"/>
        <v>0</v>
      </c>
      <c r="H12" s="28"/>
    </row>
    <row r="13" spans="1:8" ht="20.25" x14ac:dyDescent="0.3">
      <c r="A13" s="43" t="s">
        <v>100</v>
      </c>
      <c r="B13" s="44"/>
      <c r="C13" s="45"/>
      <c r="D13" s="46">
        <f>SUM(D9:D12)</f>
        <v>4231186000</v>
      </c>
      <c r="E13" s="46">
        <f t="shared" ref="E13:F13" si="1">SUM(E9:E12)</f>
        <v>4391386000</v>
      </c>
      <c r="F13" s="46">
        <f t="shared" si="1"/>
        <v>3197340600</v>
      </c>
      <c r="G13" s="46">
        <f t="shared" si="0"/>
        <v>72.809372712851939</v>
      </c>
      <c r="H13" s="28"/>
    </row>
    <row r="14" spans="1:8" x14ac:dyDescent="0.25">
      <c r="B14" s="28"/>
      <c r="C14" s="28"/>
      <c r="D14" s="28"/>
      <c r="E14" s="28"/>
      <c r="F14" s="28"/>
      <c r="G14" s="28"/>
      <c r="H14" s="28"/>
    </row>
    <row r="15" spans="1:8" x14ac:dyDescent="0.25">
      <c r="B15" s="47"/>
      <c r="C15" s="48"/>
      <c r="D15" s="48"/>
      <c r="E15" s="48"/>
      <c r="F15" s="49"/>
      <c r="G15" s="49"/>
      <c r="H15" s="28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16" activePane="bottomLeft" state="frozen"/>
      <selection pane="bottomLeft" activeCell="K29" sqref="K2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17" t="s">
        <v>0</v>
      </c>
      <c r="B1" s="18"/>
      <c r="C1" s="18"/>
      <c r="D1" s="18"/>
      <c r="E1" s="18"/>
      <c r="F1" s="18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19" t="s">
        <v>1</v>
      </c>
      <c r="B3" s="20"/>
      <c r="C3" s="4"/>
      <c r="D3" s="5"/>
      <c r="E3" s="3"/>
      <c r="F3" s="3"/>
      <c r="G3" s="3"/>
    </row>
    <row r="4" spans="1:7" ht="16.350000000000001" customHeight="1" x14ac:dyDescent="0.25">
      <c r="A4" s="21" t="s">
        <v>2</v>
      </c>
      <c r="B4" s="21" t="s">
        <v>3</v>
      </c>
      <c r="C4" s="21" t="s">
        <v>4</v>
      </c>
      <c r="D4" s="22"/>
      <c r="E4" s="21" t="s">
        <v>5</v>
      </c>
      <c r="F4" s="21" t="s">
        <v>6</v>
      </c>
      <c r="G4" s="3"/>
    </row>
    <row r="5" spans="1:7" ht="30" x14ac:dyDescent="0.25">
      <c r="A5" s="22"/>
      <c r="B5" s="22"/>
      <c r="C5" s="6" t="s">
        <v>7</v>
      </c>
      <c r="D5" s="6" t="s">
        <v>8</v>
      </c>
      <c r="E5" s="22"/>
      <c r="F5" s="22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300000</v>
      </c>
      <c r="D7" s="9">
        <v>0</v>
      </c>
      <c r="E7" s="9">
        <v>0</v>
      </c>
      <c r="F7" s="10">
        <f t="shared" ref="F7:F25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300000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16</v>
      </c>
      <c r="C9" s="9">
        <v>0</v>
      </c>
      <c r="D9" s="9">
        <v>39120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17</v>
      </c>
      <c r="C10" s="12">
        <v>0</v>
      </c>
      <c r="D10" s="12">
        <v>39120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18</v>
      </c>
      <c r="C11" s="9">
        <v>0</v>
      </c>
      <c r="D11" s="9">
        <v>26100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19</v>
      </c>
      <c r="C12" s="12">
        <v>0</v>
      </c>
      <c r="D12" s="12">
        <v>26100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20</v>
      </c>
      <c r="C13" s="9">
        <v>0</v>
      </c>
      <c r="D13" s="9">
        <v>65220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21</v>
      </c>
      <c r="C14" s="12">
        <v>0</v>
      </c>
      <c r="D14" s="12">
        <v>39120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22</v>
      </c>
      <c r="C15" s="12">
        <v>0</v>
      </c>
      <c r="D15" s="12">
        <v>26100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23</v>
      </c>
      <c r="C16" s="9">
        <v>0</v>
      </c>
      <c r="D16" s="9">
        <v>39120</v>
      </c>
      <c r="E16" s="9">
        <v>0</v>
      </c>
      <c r="F16" s="10">
        <f t="shared" ca="1" si="0"/>
        <v>0</v>
      </c>
      <c r="G16" s="3"/>
    </row>
    <row r="17" spans="1:7" ht="45" outlineLevel="3" x14ac:dyDescent="0.25">
      <c r="A17" s="11"/>
      <c r="B17" s="11" t="s">
        <v>24</v>
      </c>
      <c r="C17" s="12">
        <v>0</v>
      </c>
      <c r="D17" s="12">
        <v>39120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25</v>
      </c>
      <c r="C18" s="9">
        <v>0</v>
      </c>
      <c r="D18" s="9">
        <v>52200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26</v>
      </c>
      <c r="C19" s="12">
        <v>0</v>
      </c>
      <c r="D19" s="12">
        <v>26100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27</v>
      </c>
      <c r="C20" s="12">
        <v>0</v>
      </c>
      <c r="D20" s="12">
        <v>26100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28</v>
      </c>
      <c r="C21" s="9">
        <v>0</v>
      </c>
      <c r="D21" s="9">
        <v>39120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29</v>
      </c>
      <c r="C22" s="12">
        <v>0</v>
      </c>
      <c r="D22" s="12">
        <v>39120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8" t="s">
        <v>30</v>
      </c>
      <c r="C23" s="9">
        <v>0</v>
      </c>
      <c r="D23" s="9">
        <v>39120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31</v>
      </c>
      <c r="C24" s="12">
        <v>0</v>
      </c>
      <c r="D24" s="12">
        <v>39120</v>
      </c>
      <c r="E24" s="12">
        <v>0</v>
      </c>
      <c r="F24" s="13">
        <f t="shared" ca="1" si="0"/>
        <v>0</v>
      </c>
      <c r="G24" s="3"/>
    </row>
    <row r="25" spans="1:7" ht="15" customHeight="1" x14ac:dyDescent="0.25">
      <c r="A25" s="23" t="s">
        <v>32</v>
      </c>
      <c r="B25" s="24"/>
      <c r="C25" s="14">
        <v>300000</v>
      </c>
      <c r="D25" s="14">
        <v>300000</v>
      </c>
      <c r="E25" s="15">
        <v>0</v>
      </c>
      <c r="F25" s="16">
        <f t="shared" ca="1" si="0"/>
        <v>0</v>
      </c>
      <c r="G25" s="3"/>
    </row>
    <row r="28" spans="1:7" ht="15" customHeight="1" x14ac:dyDescent="0.25">
      <c r="B28" s="50" t="s">
        <v>101</v>
      </c>
      <c r="C28" s="50"/>
      <c r="D28" s="50"/>
      <c r="E28" s="50"/>
      <c r="F28" s="50"/>
    </row>
    <row r="29" spans="1:7" x14ac:dyDescent="0.25">
      <c r="B29" s="50"/>
      <c r="C29" s="50"/>
      <c r="D29" s="50"/>
      <c r="E29" s="50"/>
      <c r="F29" s="50"/>
    </row>
  </sheetData>
  <mergeCells count="9">
    <mergeCell ref="A25:B25"/>
    <mergeCell ref="B28:F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6" activePane="bottomLeft" state="frozen"/>
      <selection pane="bottomLeft" activeCell="A7" sqref="A7:XFD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17" t="s">
        <v>33</v>
      </c>
      <c r="B1" s="18"/>
      <c r="C1" s="18"/>
      <c r="D1" s="18"/>
      <c r="E1" s="18"/>
      <c r="F1" s="18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19" t="s">
        <v>1</v>
      </c>
      <c r="B3" s="20"/>
      <c r="C3" s="4"/>
      <c r="D3" s="5"/>
      <c r="E3" s="3"/>
      <c r="F3" s="3"/>
      <c r="G3" s="3"/>
    </row>
    <row r="4" spans="1:7" ht="16.350000000000001" customHeight="1" x14ac:dyDescent="0.25">
      <c r="A4" s="21" t="s">
        <v>2</v>
      </c>
      <c r="B4" s="21" t="s">
        <v>3</v>
      </c>
      <c r="C4" s="21" t="s">
        <v>4</v>
      </c>
      <c r="D4" s="22"/>
      <c r="E4" s="21" t="s">
        <v>5</v>
      </c>
      <c r="F4" s="21" t="s">
        <v>6</v>
      </c>
      <c r="G4" s="3"/>
    </row>
    <row r="5" spans="1:7" ht="30" x14ac:dyDescent="0.25">
      <c r="A5" s="22"/>
      <c r="B5" s="22"/>
      <c r="C5" s="6" t="s">
        <v>7</v>
      </c>
      <c r="D5" s="6" t="s">
        <v>8</v>
      </c>
      <c r="E5" s="22"/>
      <c r="F5" s="22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35</v>
      </c>
      <c r="C7" s="9">
        <v>128703000</v>
      </c>
      <c r="D7" s="9">
        <v>128703000</v>
      </c>
      <c r="E7" s="9">
        <v>96527700</v>
      </c>
      <c r="F7" s="10">
        <f t="shared" ref="F7:F36" ca="1" si="0">IF(INDIRECT("R[0]C[-2]", FALSE)=0,0,ROUND(INDIRECT("R[0]C[-1]", FALSE)/INDIRECT("R[0]C[-2]", FALSE),4))</f>
        <v>0.75</v>
      </c>
      <c r="G7" s="3"/>
    </row>
    <row r="8" spans="1:7" ht="30" outlineLevel="3" x14ac:dyDescent="0.25">
      <c r="A8" s="11"/>
      <c r="B8" s="11" t="s">
        <v>36</v>
      </c>
      <c r="C8" s="12">
        <v>128703000</v>
      </c>
      <c r="D8" s="12">
        <v>128703000</v>
      </c>
      <c r="E8" s="12">
        <v>96527700</v>
      </c>
      <c r="F8" s="13">
        <f t="shared" ca="1" si="0"/>
        <v>0.75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92254000</v>
      </c>
      <c r="D9" s="9">
        <v>92254000</v>
      </c>
      <c r="E9" s="9">
        <v>69190200</v>
      </c>
      <c r="F9" s="10">
        <f t="shared" ca="1" si="0"/>
        <v>0.75</v>
      </c>
      <c r="G9" s="3"/>
    </row>
    <row r="10" spans="1:7" ht="30" outlineLevel="3" x14ac:dyDescent="0.25">
      <c r="A10" s="11"/>
      <c r="B10" s="11" t="s">
        <v>38</v>
      </c>
      <c r="C10" s="12">
        <v>92254000</v>
      </c>
      <c r="D10" s="12">
        <v>92254000</v>
      </c>
      <c r="E10" s="12">
        <v>69190200</v>
      </c>
      <c r="F10" s="13">
        <f t="shared" ca="1" si="0"/>
        <v>0.75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130734000</v>
      </c>
      <c r="D11" s="9">
        <v>130734000</v>
      </c>
      <c r="E11" s="9">
        <v>98050500</v>
      </c>
      <c r="F11" s="10">
        <f t="shared" ca="1" si="0"/>
        <v>0.75</v>
      </c>
      <c r="G11" s="3"/>
    </row>
    <row r="12" spans="1:7" ht="30" outlineLevel="3" x14ac:dyDescent="0.25">
      <c r="A12" s="11"/>
      <c r="B12" s="11" t="s">
        <v>40</v>
      </c>
      <c r="C12" s="12">
        <v>130734000</v>
      </c>
      <c r="D12" s="12">
        <v>130734000</v>
      </c>
      <c r="E12" s="12">
        <v>98050500</v>
      </c>
      <c r="F12" s="13">
        <f t="shared" ca="1" si="0"/>
        <v>0.75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16</v>
      </c>
      <c r="C13" s="9">
        <v>92439000</v>
      </c>
      <c r="D13" s="9">
        <v>92439000</v>
      </c>
      <c r="E13" s="9">
        <v>69329700</v>
      </c>
      <c r="F13" s="10">
        <f t="shared" ca="1" si="0"/>
        <v>0.75</v>
      </c>
      <c r="G13" s="3"/>
    </row>
    <row r="14" spans="1:7" ht="30" outlineLevel="3" x14ac:dyDescent="0.25">
      <c r="A14" s="11"/>
      <c r="B14" s="11" t="s">
        <v>41</v>
      </c>
      <c r="C14" s="12">
        <v>92439000</v>
      </c>
      <c r="D14" s="12">
        <v>92439000</v>
      </c>
      <c r="E14" s="12">
        <v>69329700</v>
      </c>
      <c r="F14" s="13">
        <f t="shared" ca="1" si="0"/>
        <v>0.75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42</v>
      </c>
      <c r="C15" s="9">
        <v>121227000</v>
      </c>
      <c r="D15" s="9">
        <v>121227000</v>
      </c>
      <c r="E15" s="9">
        <v>90920700</v>
      </c>
      <c r="F15" s="10">
        <f t="shared" ca="1" si="0"/>
        <v>0.75</v>
      </c>
      <c r="G15" s="3"/>
    </row>
    <row r="16" spans="1:7" ht="30" outlineLevel="3" x14ac:dyDescent="0.25">
      <c r="A16" s="11"/>
      <c r="B16" s="11" t="s">
        <v>43</v>
      </c>
      <c r="C16" s="12">
        <v>121227000</v>
      </c>
      <c r="D16" s="12">
        <v>121227000</v>
      </c>
      <c r="E16" s="12">
        <v>90920700</v>
      </c>
      <c r="F16" s="13">
        <f t="shared" ca="1" si="0"/>
        <v>0.75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44</v>
      </c>
      <c r="C17" s="9">
        <v>134332000</v>
      </c>
      <c r="D17" s="9">
        <v>134332000</v>
      </c>
      <c r="E17" s="9">
        <v>100748700</v>
      </c>
      <c r="F17" s="10">
        <f t="shared" ca="1" si="0"/>
        <v>0.75</v>
      </c>
      <c r="G17" s="3"/>
    </row>
    <row r="18" spans="1:7" ht="30" outlineLevel="3" x14ac:dyDescent="0.25">
      <c r="A18" s="11"/>
      <c r="B18" s="11" t="s">
        <v>45</v>
      </c>
      <c r="C18" s="12">
        <v>134332000</v>
      </c>
      <c r="D18" s="12">
        <v>134332000</v>
      </c>
      <c r="E18" s="12">
        <v>100748700</v>
      </c>
      <c r="F18" s="13">
        <f t="shared" ca="1" si="0"/>
        <v>0.75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46</v>
      </c>
      <c r="C19" s="9">
        <v>96159000</v>
      </c>
      <c r="D19" s="9">
        <v>96159000</v>
      </c>
      <c r="E19" s="9">
        <v>72119700</v>
      </c>
      <c r="F19" s="10">
        <f t="shared" ca="1" si="0"/>
        <v>0.75</v>
      </c>
      <c r="G19" s="3"/>
    </row>
    <row r="20" spans="1:7" ht="30" outlineLevel="3" x14ac:dyDescent="0.25">
      <c r="A20" s="11"/>
      <c r="B20" s="11" t="s">
        <v>47</v>
      </c>
      <c r="C20" s="12">
        <v>96159000</v>
      </c>
      <c r="D20" s="12">
        <v>96159000</v>
      </c>
      <c r="E20" s="12">
        <v>72119700</v>
      </c>
      <c r="F20" s="13">
        <f t="shared" ca="1" si="0"/>
        <v>0.75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48</v>
      </c>
      <c r="C21" s="9">
        <v>120269000</v>
      </c>
      <c r="D21" s="9">
        <v>120269000</v>
      </c>
      <c r="E21" s="9">
        <v>90201600</v>
      </c>
      <c r="F21" s="10">
        <f t="shared" ca="1" si="0"/>
        <v>0.75</v>
      </c>
      <c r="G21" s="3"/>
    </row>
    <row r="22" spans="1:7" ht="30" outlineLevel="3" x14ac:dyDescent="0.25">
      <c r="A22" s="11"/>
      <c r="B22" s="11" t="s">
        <v>49</v>
      </c>
      <c r="C22" s="12">
        <v>120269000</v>
      </c>
      <c r="D22" s="12">
        <v>120269000</v>
      </c>
      <c r="E22" s="12">
        <v>90201600</v>
      </c>
      <c r="F22" s="13">
        <f t="shared" ca="1" si="0"/>
        <v>0.75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50</v>
      </c>
      <c r="C23" s="9">
        <v>109485000</v>
      </c>
      <c r="D23" s="9">
        <v>109485000</v>
      </c>
      <c r="E23" s="9">
        <v>82114200</v>
      </c>
      <c r="F23" s="10">
        <f t="shared" ca="1" si="0"/>
        <v>0.75</v>
      </c>
      <c r="G23" s="3"/>
    </row>
    <row r="24" spans="1:7" ht="30" outlineLevel="3" x14ac:dyDescent="0.25">
      <c r="A24" s="11"/>
      <c r="B24" s="11" t="s">
        <v>51</v>
      </c>
      <c r="C24" s="12">
        <v>109485000</v>
      </c>
      <c r="D24" s="12">
        <v>109485000</v>
      </c>
      <c r="E24" s="12">
        <v>82114200</v>
      </c>
      <c r="F24" s="13">
        <f t="shared" ca="1" si="0"/>
        <v>0.75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52</v>
      </c>
      <c r="C25" s="9">
        <v>117490000</v>
      </c>
      <c r="D25" s="9">
        <v>117490000</v>
      </c>
      <c r="E25" s="9">
        <v>88117200</v>
      </c>
      <c r="F25" s="10">
        <f t="shared" ca="1" si="0"/>
        <v>0.75</v>
      </c>
      <c r="G25" s="3"/>
    </row>
    <row r="26" spans="1:7" ht="30" outlineLevel="3" x14ac:dyDescent="0.25">
      <c r="A26" s="11"/>
      <c r="B26" s="11" t="s">
        <v>53</v>
      </c>
      <c r="C26" s="12">
        <v>117490000</v>
      </c>
      <c r="D26" s="12">
        <v>117490000</v>
      </c>
      <c r="E26" s="12">
        <v>88117200</v>
      </c>
      <c r="F26" s="13">
        <f t="shared" ca="1" si="0"/>
        <v>0.75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54</v>
      </c>
      <c r="C27" s="9">
        <v>106209000</v>
      </c>
      <c r="D27" s="9">
        <v>106209000</v>
      </c>
      <c r="E27" s="9">
        <v>79657200</v>
      </c>
      <c r="F27" s="10">
        <f t="shared" ca="1" si="0"/>
        <v>0.75</v>
      </c>
      <c r="G27" s="3"/>
    </row>
    <row r="28" spans="1:7" ht="30" outlineLevel="3" x14ac:dyDescent="0.25">
      <c r="A28" s="11"/>
      <c r="B28" s="11" t="s">
        <v>55</v>
      </c>
      <c r="C28" s="12">
        <v>106209000</v>
      </c>
      <c r="D28" s="12">
        <v>106209000</v>
      </c>
      <c r="E28" s="12">
        <v>79657200</v>
      </c>
      <c r="F28" s="13">
        <f t="shared" ca="1" si="0"/>
        <v>0.75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18</v>
      </c>
      <c r="C29" s="9">
        <v>128689000</v>
      </c>
      <c r="D29" s="9">
        <v>128689000</v>
      </c>
      <c r="E29" s="9">
        <v>96516900</v>
      </c>
      <c r="F29" s="10">
        <f t="shared" ca="1" si="0"/>
        <v>0.75</v>
      </c>
      <c r="G29" s="3"/>
    </row>
    <row r="30" spans="1:7" ht="30" outlineLevel="3" x14ac:dyDescent="0.25">
      <c r="A30" s="11"/>
      <c r="B30" s="11" t="s">
        <v>56</v>
      </c>
      <c r="C30" s="12">
        <v>128689000</v>
      </c>
      <c r="D30" s="12">
        <v>128689000</v>
      </c>
      <c r="E30" s="12">
        <v>96516900</v>
      </c>
      <c r="F30" s="13">
        <f t="shared" ca="1" si="0"/>
        <v>0.75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20</v>
      </c>
      <c r="C31" s="9">
        <v>132466000</v>
      </c>
      <c r="D31" s="9">
        <v>132466000</v>
      </c>
      <c r="E31" s="9">
        <v>99349200</v>
      </c>
      <c r="F31" s="10">
        <f t="shared" ca="1" si="0"/>
        <v>0.75</v>
      </c>
      <c r="G31" s="3"/>
    </row>
    <row r="32" spans="1:7" ht="30" outlineLevel="3" x14ac:dyDescent="0.25">
      <c r="A32" s="11"/>
      <c r="B32" s="11" t="s">
        <v>57</v>
      </c>
      <c r="C32" s="12">
        <v>132466000</v>
      </c>
      <c r="D32" s="12">
        <v>132466000</v>
      </c>
      <c r="E32" s="12">
        <v>99349200</v>
      </c>
      <c r="F32" s="13">
        <f t="shared" ca="1" si="0"/>
        <v>0.75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58</v>
      </c>
      <c r="C33" s="9">
        <v>85931000</v>
      </c>
      <c r="D33" s="9">
        <v>85931000</v>
      </c>
      <c r="E33" s="9">
        <v>64448100</v>
      </c>
      <c r="F33" s="10">
        <f t="shared" ca="1" si="0"/>
        <v>0.75</v>
      </c>
      <c r="G33" s="3"/>
    </row>
    <row r="34" spans="1:7" ht="30" outlineLevel="3" x14ac:dyDescent="0.25">
      <c r="A34" s="11"/>
      <c r="B34" s="11" t="s">
        <v>59</v>
      </c>
      <c r="C34" s="12">
        <v>85931000</v>
      </c>
      <c r="D34" s="12">
        <v>85931000</v>
      </c>
      <c r="E34" s="12">
        <v>64448100</v>
      </c>
      <c r="F34" s="13">
        <f t="shared" ca="1" si="0"/>
        <v>0.75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23</v>
      </c>
      <c r="C35" s="9">
        <v>126247000</v>
      </c>
      <c r="D35" s="9">
        <v>126247000</v>
      </c>
      <c r="E35" s="9">
        <v>94685400</v>
      </c>
      <c r="F35" s="10">
        <f t="shared" ca="1" si="0"/>
        <v>0.75</v>
      </c>
      <c r="G35" s="3"/>
    </row>
    <row r="36" spans="1:7" ht="30" outlineLevel="3" x14ac:dyDescent="0.25">
      <c r="A36" s="11"/>
      <c r="B36" s="11" t="s">
        <v>60</v>
      </c>
      <c r="C36" s="12">
        <v>126247000</v>
      </c>
      <c r="D36" s="12">
        <v>126247000</v>
      </c>
      <c r="E36" s="12">
        <v>94685400</v>
      </c>
      <c r="F36" s="13">
        <f t="shared" ca="1" si="0"/>
        <v>0.75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61</v>
      </c>
      <c r="C37" s="9">
        <v>109879000</v>
      </c>
      <c r="D37" s="9">
        <v>109879000</v>
      </c>
      <c r="E37" s="9">
        <v>82409400</v>
      </c>
      <c r="F37" s="10">
        <f t="shared" ref="F37:F59" ca="1" si="1">IF(INDIRECT("R[0]C[-2]", FALSE)=0,0,ROUND(INDIRECT("R[0]C[-1]", FALSE)/INDIRECT("R[0]C[-2]", FALSE),4))</f>
        <v>0.75</v>
      </c>
      <c r="G37" s="3"/>
    </row>
    <row r="38" spans="1:7" ht="30" outlineLevel="3" x14ac:dyDescent="0.25">
      <c r="A38" s="11"/>
      <c r="B38" s="11" t="s">
        <v>62</v>
      </c>
      <c r="C38" s="12">
        <v>109879000</v>
      </c>
      <c r="D38" s="12">
        <v>109879000</v>
      </c>
      <c r="E38" s="12">
        <v>82409400</v>
      </c>
      <c r="F38" s="13">
        <f t="shared" ca="1" si="1"/>
        <v>0.75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63</v>
      </c>
      <c r="C39" s="9">
        <v>103450000</v>
      </c>
      <c r="D39" s="9">
        <v>103450000</v>
      </c>
      <c r="E39" s="9">
        <v>77587200</v>
      </c>
      <c r="F39" s="10">
        <f t="shared" ca="1" si="1"/>
        <v>0.75</v>
      </c>
      <c r="G39" s="3"/>
    </row>
    <row r="40" spans="1:7" ht="30" outlineLevel="3" x14ac:dyDescent="0.25">
      <c r="A40" s="11"/>
      <c r="B40" s="11" t="s">
        <v>64</v>
      </c>
      <c r="C40" s="12">
        <v>103450000</v>
      </c>
      <c r="D40" s="12">
        <v>103450000</v>
      </c>
      <c r="E40" s="12">
        <v>77587200</v>
      </c>
      <c r="F40" s="13">
        <f t="shared" ca="1" si="1"/>
        <v>0.75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65</v>
      </c>
      <c r="C41" s="9">
        <v>111458000</v>
      </c>
      <c r="D41" s="9">
        <v>111458000</v>
      </c>
      <c r="E41" s="9">
        <v>83593800</v>
      </c>
      <c r="F41" s="10">
        <f t="shared" ca="1" si="1"/>
        <v>0.75</v>
      </c>
      <c r="G41" s="3"/>
    </row>
    <row r="42" spans="1:7" ht="30" outlineLevel="3" x14ac:dyDescent="0.25">
      <c r="A42" s="11"/>
      <c r="B42" s="11" t="s">
        <v>66</v>
      </c>
      <c r="C42" s="12">
        <v>111458000</v>
      </c>
      <c r="D42" s="12">
        <v>111458000</v>
      </c>
      <c r="E42" s="12">
        <v>83593800</v>
      </c>
      <c r="F42" s="13">
        <f t="shared" ca="1" si="1"/>
        <v>0.75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25</v>
      </c>
      <c r="C43" s="9">
        <v>93188000</v>
      </c>
      <c r="D43" s="9">
        <v>93188000</v>
      </c>
      <c r="E43" s="9">
        <v>69891300</v>
      </c>
      <c r="F43" s="10">
        <f t="shared" ca="1" si="1"/>
        <v>0.75</v>
      </c>
      <c r="G43" s="3"/>
    </row>
    <row r="44" spans="1:7" ht="30" outlineLevel="3" x14ac:dyDescent="0.25">
      <c r="A44" s="11"/>
      <c r="B44" s="11" t="s">
        <v>67</v>
      </c>
      <c r="C44" s="12">
        <v>93188000</v>
      </c>
      <c r="D44" s="12">
        <v>93188000</v>
      </c>
      <c r="E44" s="12">
        <v>69891300</v>
      </c>
      <c r="F44" s="13">
        <f t="shared" ca="1" si="1"/>
        <v>0.75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68</v>
      </c>
      <c r="C45" s="9">
        <v>109374000</v>
      </c>
      <c r="D45" s="9">
        <v>109374000</v>
      </c>
      <c r="E45" s="9">
        <v>82030500</v>
      </c>
      <c r="F45" s="10">
        <f t="shared" ca="1" si="1"/>
        <v>0.75</v>
      </c>
      <c r="G45" s="3"/>
    </row>
    <row r="46" spans="1:7" ht="30" outlineLevel="3" x14ac:dyDescent="0.25">
      <c r="A46" s="11"/>
      <c r="B46" s="11" t="s">
        <v>69</v>
      </c>
      <c r="C46" s="12">
        <v>109374000</v>
      </c>
      <c r="D46" s="12">
        <v>109374000</v>
      </c>
      <c r="E46" s="12">
        <v>82030500</v>
      </c>
      <c r="F46" s="13">
        <f t="shared" ca="1" si="1"/>
        <v>0.75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70</v>
      </c>
      <c r="C47" s="9">
        <v>115395000</v>
      </c>
      <c r="D47" s="9">
        <v>115395000</v>
      </c>
      <c r="E47" s="9">
        <v>86546700</v>
      </c>
      <c r="F47" s="10">
        <f t="shared" ca="1" si="1"/>
        <v>0.75</v>
      </c>
      <c r="G47" s="3"/>
    </row>
    <row r="48" spans="1:7" ht="30" outlineLevel="3" x14ac:dyDescent="0.25">
      <c r="A48" s="11"/>
      <c r="B48" s="11" t="s">
        <v>71</v>
      </c>
      <c r="C48" s="12">
        <v>115395000</v>
      </c>
      <c r="D48" s="12">
        <v>115395000</v>
      </c>
      <c r="E48" s="12">
        <v>86546700</v>
      </c>
      <c r="F48" s="13">
        <f t="shared" ca="1" si="1"/>
        <v>0.75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72</v>
      </c>
      <c r="C49" s="9">
        <v>84009000</v>
      </c>
      <c r="D49" s="9">
        <v>84009000</v>
      </c>
      <c r="E49" s="9">
        <v>63007200</v>
      </c>
      <c r="F49" s="10">
        <f t="shared" ca="1" si="1"/>
        <v>0.75</v>
      </c>
      <c r="G49" s="3"/>
    </row>
    <row r="50" spans="1:7" ht="30" outlineLevel="3" x14ac:dyDescent="0.25">
      <c r="A50" s="11"/>
      <c r="B50" s="11" t="s">
        <v>73</v>
      </c>
      <c r="C50" s="12">
        <v>84009000</v>
      </c>
      <c r="D50" s="12">
        <v>84009000</v>
      </c>
      <c r="E50" s="12">
        <v>63007200</v>
      </c>
      <c r="F50" s="13">
        <f t="shared" ca="1" si="1"/>
        <v>0.75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30</v>
      </c>
      <c r="C51" s="9">
        <v>15710000</v>
      </c>
      <c r="D51" s="9">
        <v>15710000</v>
      </c>
      <c r="E51" s="9">
        <v>11782800</v>
      </c>
      <c r="F51" s="10">
        <f t="shared" ca="1" si="1"/>
        <v>0.75</v>
      </c>
      <c r="G51" s="3"/>
    </row>
    <row r="52" spans="1:7" ht="30" outlineLevel="3" x14ac:dyDescent="0.25">
      <c r="A52" s="11"/>
      <c r="B52" s="11" t="s">
        <v>31</v>
      </c>
      <c r="C52" s="12">
        <v>15710000</v>
      </c>
      <c r="D52" s="12">
        <v>15710000</v>
      </c>
      <c r="E52" s="12">
        <v>11782800</v>
      </c>
      <c r="F52" s="13">
        <f t="shared" ca="1" si="1"/>
        <v>0.75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74</v>
      </c>
      <c r="C53" s="9">
        <v>253108000</v>
      </c>
      <c r="D53" s="9">
        <v>253108000</v>
      </c>
      <c r="E53" s="9">
        <v>189830700</v>
      </c>
      <c r="F53" s="10">
        <f t="shared" ca="1" si="1"/>
        <v>0.75</v>
      </c>
      <c r="G53" s="3"/>
    </row>
    <row r="54" spans="1:7" ht="30" outlineLevel="3" x14ac:dyDescent="0.25">
      <c r="A54" s="11"/>
      <c r="B54" s="11" t="s">
        <v>75</v>
      </c>
      <c r="C54" s="12">
        <v>253108000</v>
      </c>
      <c r="D54" s="12">
        <v>253108000</v>
      </c>
      <c r="E54" s="12">
        <v>189830700</v>
      </c>
      <c r="F54" s="13">
        <f t="shared" ca="1" si="1"/>
        <v>0.75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76</v>
      </c>
      <c r="C55" s="9">
        <v>163784000</v>
      </c>
      <c r="D55" s="9">
        <v>163784000</v>
      </c>
      <c r="E55" s="9">
        <v>137338300</v>
      </c>
      <c r="F55" s="10">
        <f t="shared" ca="1" si="1"/>
        <v>0.83850000000000002</v>
      </c>
      <c r="G55" s="3"/>
    </row>
    <row r="56" spans="1:7" ht="30" outlineLevel="3" x14ac:dyDescent="0.25">
      <c r="A56" s="11"/>
      <c r="B56" s="11" t="s">
        <v>77</v>
      </c>
      <c r="C56" s="12">
        <v>163784000</v>
      </c>
      <c r="D56" s="12">
        <v>163784000</v>
      </c>
      <c r="E56" s="12">
        <v>137338300</v>
      </c>
      <c r="F56" s="13">
        <f t="shared" ca="1" si="1"/>
        <v>0.83850000000000002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78</v>
      </c>
      <c r="C57" s="9">
        <v>210011000</v>
      </c>
      <c r="D57" s="9">
        <v>210011000</v>
      </c>
      <c r="E57" s="9">
        <v>166008100</v>
      </c>
      <c r="F57" s="10">
        <f t="shared" ca="1" si="1"/>
        <v>0.79049999999999998</v>
      </c>
      <c r="G57" s="3"/>
    </row>
    <row r="58" spans="1:7" ht="30" outlineLevel="3" x14ac:dyDescent="0.25">
      <c r="A58" s="11"/>
      <c r="B58" s="11" t="s">
        <v>79</v>
      </c>
      <c r="C58" s="12">
        <v>210011000</v>
      </c>
      <c r="D58" s="12">
        <v>210011000</v>
      </c>
      <c r="E58" s="12">
        <v>166008100</v>
      </c>
      <c r="F58" s="13">
        <f t="shared" ca="1" si="1"/>
        <v>0.79049999999999998</v>
      </c>
      <c r="G58" s="3"/>
    </row>
    <row r="59" spans="1:7" ht="15" customHeight="1" x14ac:dyDescent="0.25">
      <c r="A59" s="23" t="s">
        <v>32</v>
      </c>
      <c r="B59" s="24"/>
      <c r="C59" s="14">
        <v>3092000000</v>
      </c>
      <c r="D59" s="14">
        <v>3092000000</v>
      </c>
      <c r="E59" s="15">
        <v>2342003000</v>
      </c>
      <c r="F59" s="16">
        <f t="shared" ca="1" si="1"/>
        <v>0.75739999999999996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17" t="s">
        <v>80</v>
      </c>
      <c r="B1" s="18"/>
      <c r="C1" s="18"/>
      <c r="D1" s="18"/>
      <c r="E1" s="18"/>
      <c r="F1" s="18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19" t="s">
        <v>1</v>
      </c>
      <c r="B3" s="20"/>
      <c r="C3" s="4"/>
      <c r="D3" s="5"/>
      <c r="E3" s="3"/>
      <c r="F3" s="3"/>
      <c r="G3" s="3"/>
    </row>
    <row r="4" spans="1:7" ht="16.350000000000001" customHeight="1" x14ac:dyDescent="0.25">
      <c r="A4" s="21" t="s">
        <v>2</v>
      </c>
      <c r="B4" s="21" t="s">
        <v>3</v>
      </c>
      <c r="C4" s="21" t="s">
        <v>4</v>
      </c>
      <c r="D4" s="22"/>
      <c r="E4" s="21" t="s">
        <v>5</v>
      </c>
      <c r="F4" s="21" t="s">
        <v>6</v>
      </c>
      <c r="G4" s="3"/>
    </row>
    <row r="5" spans="1:7" ht="30" x14ac:dyDescent="0.25">
      <c r="A5" s="22"/>
      <c r="B5" s="22"/>
      <c r="C5" s="6" t="s">
        <v>7</v>
      </c>
      <c r="D5" s="6" t="s">
        <v>8</v>
      </c>
      <c r="E5" s="22"/>
      <c r="F5" s="22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/>
      <c r="B7" s="8"/>
      <c r="C7" s="9">
        <v>150000000</v>
      </c>
      <c r="D7" s="9">
        <v>92832000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34</v>
      </c>
      <c r="C8" s="12">
        <v>150000000</v>
      </c>
      <c r="D8" s="12">
        <v>92832000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v>1</v>
      </c>
      <c r="B9" s="8" t="s">
        <v>35</v>
      </c>
      <c r="C9" s="9">
        <v>24698000</v>
      </c>
      <c r="D9" s="9">
        <v>28973000</v>
      </c>
      <c r="E9" s="9">
        <v>20568300</v>
      </c>
      <c r="F9" s="10">
        <f t="shared" ca="1" si="0"/>
        <v>0.70989999999999998</v>
      </c>
      <c r="G9" s="3"/>
    </row>
    <row r="10" spans="1:7" ht="30" outlineLevel="3" x14ac:dyDescent="0.25">
      <c r="A10" s="11"/>
      <c r="B10" s="11" t="s">
        <v>36</v>
      </c>
      <c r="C10" s="12">
        <v>24698000</v>
      </c>
      <c r="D10" s="12">
        <v>28973000</v>
      </c>
      <c r="E10" s="12">
        <v>20568300</v>
      </c>
      <c r="F10" s="13">
        <f t="shared" ca="1" si="0"/>
        <v>0.70989999999999998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37</v>
      </c>
      <c r="C11" s="9">
        <v>8543000</v>
      </c>
      <c r="D11" s="9">
        <v>10962000</v>
      </c>
      <c r="E11" s="9">
        <v>7494600</v>
      </c>
      <c r="F11" s="10">
        <f t="shared" ca="1" si="0"/>
        <v>0.68369999999999997</v>
      </c>
      <c r="G11" s="3"/>
    </row>
    <row r="12" spans="1:7" ht="30" outlineLevel="3" x14ac:dyDescent="0.25">
      <c r="A12" s="11"/>
      <c r="B12" s="11" t="s">
        <v>38</v>
      </c>
      <c r="C12" s="12">
        <v>8543000</v>
      </c>
      <c r="D12" s="12">
        <v>10962000</v>
      </c>
      <c r="E12" s="12">
        <v>7494600</v>
      </c>
      <c r="F12" s="13">
        <f t="shared" ca="1" si="0"/>
        <v>0.68369999999999997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39</v>
      </c>
      <c r="C13" s="9">
        <v>47576000</v>
      </c>
      <c r="D13" s="9">
        <v>53237000</v>
      </c>
      <c r="E13" s="9">
        <v>38488800</v>
      </c>
      <c r="F13" s="10">
        <f t="shared" ca="1" si="0"/>
        <v>0.72299999999999998</v>
      </c>
      <c r="G13" s="3"/>
    </row>
    <row r="14" spans="1:7" ht="30" outlineLevel="3" x14ac:dyDescent="0.25">
      <c r="A14" s="11"/>
      <c r="B14" s="11" t="s">
        <v>40</v>
      </c>
      <c r="C14" s="12">
        <v>47576000</v>
      </c>
      <c r="D14" s="12">
        <v>53237000</v>
      </c>
      <c r="E14" s="12">
        <v>38488800</v>
      </c>
      <c r="F14" s="13">
        <f t="shared" ca="1" si="0"/>
        <v>0.72299999999999998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16</v>
      </c>
      <c r="C15" s="9">
        <v>90259000</v>
      </c>
      <c r="D15" s="9">
        <v>96425000</v>
      </c>
      <c r="E15" s="9">
        <v>70867800</v>
      </c>
      <c r="F15" s="10">
        <f t="shared" ca="1" si="0"/>
        <v>0.73499999999999999</v>
      </c>
      <c r="G15" s="3"/>
    </row>
    <row r="16" spans="1:7" ht="30" outlineLevel="3" x14ac:dyDescent="0.25">
      <c r="A16" s="11"/>
      <c r="B16" s="11" t="s">
        <v>41</v>
      </c>
      <c r="C16" s="12">
        <v>90259000</v>
      </c>
      <c r="D16" s="12">
        <v>96425000</v>
      </c>
      <c r="E16" s="12">
        <v>70867800</v>
      </c>
      <c r="F16" s="13">
        <f t="shared" ca="1" si="0"/>
        <v>0.73499999999999999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8" t="s">
        <v>42</v>
      </c>
      <c r="C17" s="9">
        <v>27107000</v>
      </c>
      <c r="D17" s="9">
        <v>33859000</v>
      </c>
      <c r="E17" s="9">
        <v>23761800</v>
      </c>
      <c r="F17" s="10">
        <f t="shared" ca="1" si="0"/>
        <v>0.70179999999999998</v>
      </c>
      <c r="G17" s="3"/>
    </row>
    <row r="18" spans="1:7" ht="30" outlineLevel="3" x14ac:dyDescent="0.25">
      <c r="A18" s="11"/>
      <c r="B18" s="11" t="s">
        <v>43</v>
      </c>
      <c r="C18" s="12">
        <v>27107000</v>
      </c>
      <c r="D18" s="12">
        <v>33859000</v>
      </c>
      <c r="E18" s="12">
        <v>23761800</v>
      </c>
      <c r="F18" s="13">
        <f t="shared" ca="1" si="0"/>
        <v>0.70179999999999998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8" t="s">
        <v>44</v>
      </c>
      <c r="C19" s="9">
        <v>17542000</v>
      </c>
      <c r="D19" s="9">
        <v>23583000</v>
      </c>
      <c r="E19" s="9">
        <v>16262100</v>
      </c>
      <c r="F19" s="10">
        <f t="shared" ca="1" si="0"/>
        <v>0.68959999999999999</v>
      </c>
      <c r="G19" s="3"/>
    </row>
    <row r="20" spans="1:7" ht="30" outlineLevel="3" x14ac:dyDescent="0.25">
      <c r="A20" s="11"/>
      <c r="B20" s="11" t="s">
        <v>45</v>
      </c>
      <c r="C20" s="12">
        <v>17542000</v>
      </c>
      <c r="D20" s="12">
        <v>23583000</v>
      </c>
      <c r="E20" s="12">
        <v>16262100</v>
      </c>
      <c r="F20" s="13">
        <f t="shared" ca="1" si="0"/>
        <v>0.68959999999999999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46</v>
      </c>
      <c r="C21" s="9">
        <v>6326000</v>
      </c>
      <c r="D21" s="9">
        <v>8935000</v>
      </c>
      <c r="E21" s="9">
        <v>5894700</v>
      </c>
      <c r="F21" s="10">
        <f t="shared" ca="1" si="0"/>
        <v>0.65969999999999995</v>
      </c>
      <c r="G21" s="3"/>
    </row>
    <row r="22" spans="1:7" ht="30" outlineLevel="3" x14ac:dyDescent="0.25">
      <c r="A22" s="11"/>
      <c r="B22" s="11" t="s">
        <v>47</v>
      </c>
      <c r="C22" s="12">
        <v>6326000</v>
      </c>
      <c r="D22" s="12">
        <v>8935000</v>
      </c>
      <c r="E22" s="12">
        <v>5894700</v>
      </c>
      <c r="F22" s="13">
        <f t="shared" ca="1" si="0"/>
        <v>0.65969999999999995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48</v>
      </c>
      <c r="C23" s="9">
        <v>1498000</v>
      </c>
      <c r="D23" s="9">
        <v>5693000</v>
      </c>
      <c r="E23" s="9">
        <v>3118200</v>
      </c>
      <c r="F23" s="10">
        <f t="shared" ca="1" si="0"/>
        <v>0.54769999999999996</v>
      </c>
      <c r="G23" s="3"/>
    </row>
    <row r="24" spans="1:7" ht="30" outlineLevel="3" x14ac:dyDescent="0.25">
      <c r="A24" s="11"/>
      <c r="B24" s="11" t="s">
        <v>49</v>
      </c>
      <c r="C24" s="12">
        <v>1498000</v>
      </c>
      <c r="D24" s="12">
        <v>5693000</v>
      </c>
      <c r="E24" s="12">
        <v>3118200</v>
      </c>
      <c r="F24" s="13">
        <f t="shared" ca="1" si="0"/>
        <v>0.54769999999999996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8" t="s">
        <v>50</v>
      </c>
      <c r="C25" s="9">
        <v>17385000</v>
      </c>
      <c r="D25" s="9">
        <v>21433000</v>
      </c>
      <c r="E25" s="9">
        <v>14926500</v>
      </c>
      <c r="F25" s="10">
        <f t="shared" ca="1" si="0"/>
        <v>0.69640000000000002</v>
      </c>
      <c r="G25" s="3"/>
    </row>
    <row r="26" spans="1:7" ht="30" outlineLevel="3" x14ac:dyDescent="0.25">
      <c r="A26" s="11"/>
      <c r="B26" s="11" t="s">
        <v>51</v>
      </c>
      <c r="C26" s="12">
        <v>17385000</v>
      </c>
      <c r="D26" s="12">
        <v>21433000</v>
      </c>
      <c r="E26" s="12">
        <v>14926500</v>
      </c>
      <c r="F26" s="13">
        <f t="shared" ca="1" si="0"/>
        <v>0.69640000000000002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8" t="s">
        <v>52</v>
      </c>
      <c r="C27" s="9">
        <v>22721000</v>
      </c>
      <c r="D27" s="9">
        <v>27854000</v>
      </c>
      <c r="E27" s="9">
        <v>19535700</v>
      </c>
      <c r="F27" s="10">
        <f t="shared" ca="1" si="0"/>
        <v>0.70140000000000002</v>
      </c>
      <c r="G27" s="3"/>
    </row>
    <row r="28" spans="1:7" ht="30" outlineLevel="3" x14ac:dyDescent="0.25">
      <c r="A28" s="11"/>
      <c r="B28" s="11" t="s">
        <v>53</v>
      </c>
      <c r="C28" s="12">
        <v>22721000</v>
      </c>
      <c r="D28" s="12">
        <v>27854000</v>
      </c>
      <c r="E28" s="12">
        <v>19535700</v>
      </c>
      <c r="F28" s="13">
        <f t="shared" ca="1" si="0"/>
        <v>0.70140000000000002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8" t="s">
        <v>54</v>
      </c>
      <c r="C29" s="9">
        <v>37872000</v>
      </c>
      <c r="D29" s="9">
        <v>43812000</v>
      </c>
      <c r="E29" s="9">
        <v>31432200</v>
      </c>
      <c r="F29" s="10">
        <f t="shared" ca="1" si="0"/>
        <v>0.71740000000000004</v>
      </c>
      <c r="G29" s="3"/>
    </row>
    <row r="30" spans="1:7" ht="30" outlineLevel="3" x14ac:dyDescent="0.25">
      <c r="A30" s="11"/>
      <c r="B30" s="11" t="s">
        <v>55</v>
      </c>
      <c r="C30" s="12">
        <v>37872000</v>
      </c>
      <c r="D30" s="12">
        <v>43812000</v>
      </c>
      <c r="E30" s="12">
        <v>31432200</v>
      </c>
      <c r="F30" s="13">
        <f t="shared" ca="1" si="0"/>
        <v>0.71740000000000004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8" t="s">
        <v>18</v>
      </c>
      <c r="C31" s="9">
        <v>35877000</v>
      </c>
      <c r="D31" s="9">
        <v>43514000</v>
      </c>
      <c r="E31" s="9">
        <v>30856800</v>
      </c>
      <c r="F31" s="10">
        <f t="shared" ca="1" si="0"/>
        <v>0.70909999999999995</v>
      </c>
      <c r="G31" s="3"/>
    </row>
    <row r="32" spans="1:7" ht="30" outlineLevel="3" x14ac:dyDescent="0.25">
      <c r="A32" s="11"/>
      <c r="B32" s="11" t="s">
        <v>56</v>
      </c>
      <c r="C32" s="12">
        <v>35877000</v>
      </c>
      <c r="D32" s="12">
        <v>43514000</v>
      </c>
      <c r="E32" s="12">
        <v>30856800</v>
      </c>
      <c r="F32" s="13">
        <f t="shared" ca="1" si="0"/>
        <v>0.70909999999999995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8" t="s">
        <v>20</v>
      </c>
      <c r="C33" s="9">
        <v>40479000</v>
      </c>
      <c r="D33" s="9">
        <v>47179000</v>
      </c>
      <c r="E33" s="9">
        <v>33829800</v>
      </c>
      <c r="F33" s="10">
        <f t="shared" ca="1" si="0"/>
        <v>0.71709999999999996</v>
      </c>
      <c r="G33" s="3"/>
    </row>
    <row r="34" spans="1:7" ht="30" outlineLevel="3" x14ac:dyDescent="0.25">
      <c r="A34" s="11"/>
      <c r="B34" s="11" t="s">
        <v>57</v>
      </c>
      <c r="C34" s="12">
        <v>40479000</v>
      </c>
      <c r="D34" s="12">
        <v>47179000</v>
      </c>
      <c r="E34" s="12">
        <v>33829800</v>
      </c>
      <c r="F34" s="13">
        <f t="shared" ca="1" si="0"/>
        <v>0.71709999999999996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8" t="s">
        <v>58</v>
      </c>
      <c r="C35" s="9">
        <v>722000</v>
      </c>
      <c r="D35" s="9">
        <v>11947000</v>
      </c>
      <c r="E35" s="9">
        <v>6209400</v>
      </c>
      <c r="F35" s="10">
        <f t="shared" ca="1" si="0"/>
        <v>0.51970000000000005</v>
      </c>
      <c r="G35" s="3"/>
    </row>
    <row r="36" spans="1:7" ht="30" outlineLevel="3" x14ac:dyDescent="0.25">
      <c r="A36" s="11"/>
      <c r="B36" s="11" t="s">
        <v>59</v>
      </c>
      <c r="C36" s="12">
        <v>722000</v>
      </c>
      <c r="D36" s="12">
        <v>11947000</v>
      </c>
      <c r="E36" s="12">
        <v>6209400</v>
      </c>
      <c r="F36" s="13">
        <f t="shared" ca="1" si="0"/>
        <v>0.51970000000000005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8" t="s">
        <v>23</v>
      </c>
      <c r="C37" s="9">
        <v>26832000</v>
      </c>
      <c r="D37" s="9">
        <v>31805000</v>
      </c>
      <c r="E37" s="9">
        <v>22511700</v>
      </c>
      <c r="F37" s="10">
        <f t="shared" ca="1" si="0"/>
        <v>0.70779999999999998</v>
      </c>
      <c r="G37" s="3"/>
    </row>
    <row r="38" spans="1:7" ht="30" outlineLevel="3" x14ac:dyDescent="0.25">
      <c r="A38" s="11"/>
      <c r="B38" s="11" t="s">
        <v>60</v>
      </c>
      <c r="C38" s="12">
        <v>26832000</v>
      </c>
      <c r="D38" s="12">
        <v>31805000</v>
      </c>
      <c r="E38" s="12">
        <v>22511700</v>
      </c>
      <c r="F38" s="13">
        <f t="shared" ca="1" si="0"/>
        <v>0.70779999999999998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8" t="s">
        <v>61</v>
      </c>
      <c r="C39" s="9">
        <v>8332000</v>
      </c>
      <c r="D39" s="9">
        <v>11332000</v>
      </c>
      <c r="E39" s="9">
        <v>7638300</v>
      </c>
      <c r="F39" s="10">
        <f t="shared" ref="F39:F63" ca="1" si="1">IF(INDIRECT("R[0]C[-2]", FALSE)=0,0,ROUND(INDIRECT("R[0]C[-1]", FALSE)/INDIRECT("R[0]C[-2]", FALSE),4))</f>
        <v>0.67400000000000004</v>
      </c>
      <c r="G39" s="3"/>
    </row>
    <row r="40" spans="1:7" ht="30" outlineLevel="3" x14ac:dyDescent="0.25">
      <c r="A40" s="11"/>
      <c r="B40" s="11" t="s">
        <v>62</v>
      </c>
      <c r="C40" s="12">
        <v>8332000</v>
      </c>
      <c r="D40" s="12">
        <v>11332000</v>
      </c>
      <c r="E40" s="12">
        <v>7638300</v>
      </c>
      <c r="F40" s="13">
        <f t="shared" ca="1" si="1"/>
        <v>0.67400000000000004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8" t="s">
        <v>63</v>
      </c>
      <c r="C41" s="9">
        <v>36360000</v>
      </c>
      <c r="D41" s="9">
        <v>40249000</v>
      </c>
      <c r="E41" s="9">
        <v>29170200</v>
      </c>
      <c r="F41" s="10">
        <f t="shared" ca="1" si="1"/>
        <v>0.72470000000000001</v>
      </c>
      <c r="G41" s="3"/>
    </row>
    <row r="42" spans="1:7" ht="30" outlineLevel="3" x14ac:dyDescent="0.25">
      <c r="A42" s="11"/>
      <c r="B42" s="11" t="s">
        <v>64</v>
      </c>
      <c r="C42" s="12">
        <v>36360000</v>
      </c>
      <c r="D42" s="12">
        <v>40249000</v>
      </c>
      <c r="E42" s="12">
        <v>29170200</v>
      </c>
      <c r="F42" s="13">
        <f t="shared" ca="1" si="1"/>
        <v>0.72470000000000001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8" t="s">
        <v>65</v>
      </c>
      <c r="C43" s="9">
        <v>25268000</v>
      </c>
      <c r="D43" s="9">
        <v>29097000</v>
      </c>
      <c r="E43" s="9">
        <v>20703000</v>
      </c>
      <c r="F43" s="10">
        <f t="shared" ca="1" si="1"/>
        <v>0.71150000000000002</v>
      </c>
      <c r="G43" s="3"/>
    </row>
    <row r="44" spans="1:7" ht="30" outlineLevel="3" x14ac:dyDescent="0.25">
      <c r="A44" s="11"/>
      <c r="B44" s="11" t="s">
        <v>66</v>
      </c>
      <c r="C44" s="12">
        <v>25268000</v>
      </c>
      <c r="D44" s="12">
        <v>29097000</v>
      </c>
      <c r="E44" s="12">
        <v>20703000</v>
      </c>
      <c r="F44" s="13">
        <f t="shared" ca="1" si="1"/>
        <v>0.71150000000000002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8" t="s">
        <v>25</v>
      </c>
      <c r="C45" s="9">
        <v>46942000</v>
      </c>
      <c r="D45" s="9">
        <v>51654000</v>
      </c>
      <c r="E45" s="9">
        <v>37472400</v>
      </c>
      <c r="F45" s="10">
        <f t="shared" ca="1" si="1"/>
        <v>0.72550000000000003</v>
      </c>
      <c r="G45" s="3"/>
    </row>
    <row r="46" spans="1:7" ht="30" outlineLevel="3" x14ac:dyDescent="0.25">
      <c r="A46" s="11"/>
      <c r="B46" s="11" t="s">
        <v>67</v>
      </c>
      <c r="C46" s="12">
        <v>46942000</v>
      </c>
      <c r="D46" s="12">
        <v>51654000</v>
      </c>
      <c r="E46" s="12">
        <v>37472400</v>
      </c>
      <c r="F46" s="13">
        <f t="shared" ca="1" si="1"/>
        <v>0.72550000000000003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8" t="s">
        <v>68</v>
      </c>
      <c r="C47" s="9">
        <v>38462000</v>
      </c>
      <c r="D47" s="9">
        <v>42840000</v>
      </c>
      <c r="E47" s="9">
        <v>30888900</v>
      </c>
      <c r="F47" s="10">
        <f t="shared" ca="1" si="1"/>
        <v>0.72099999999999997</v>
      </c>
      <c r="G47" s="3"/>
    </row>
    <row r="48" spans="1:7" ht="30" outlineLevel="3" x14ac:dyDescent="0.25">
      <c r="A48" s="11"/>
      <c r="B48" s="11" t="s">
        <v>69</v>
      </c>
      <c r="C48" s="12">
        <v>38462000</v>
      </c>
      <c r="D48" s="12">
        <v>42840000</v>
      </c>
      <c r="E48" s="12">
        <v>30888900</v>
      </c>
      <c r="F48" s="13">
        <f t="shared" ca="1" si="1"/>
        <v>0.72099999999999997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8" t="s">
        <v>28</v>
      </c>
      <c r="C49" s="9">
        <v>0</v>
      </c>
      <c r="D49" s="9">
        <v>54803000</v>
      </c>
      <c r="E49" s="9">
        <v>32881500</v>
      </c>
      <c r="F49" s="10">
        <f t="shared" ca="1" si="1"/>
        <v>0.6</v>
      </c>
      <c r="G49" s="3"/>
    </row>
    <row r="50" spans="1:7" ht="30" outlineLevel="3" x14ac:dyDescent="0.25">
      <c r="A50" s="11"/>
      <c r="B50" s="11" t="s">
        <v>29</v>
      </c>
      <c r="C50" s="12">
        <v>0</v>
      </c>
      <c r="D50" s="12">
        <v>54803000</v>
      </c>
      <c r="E50" s="12">
        <v>32881500</v>
      </c>
      <c r="F50" s="13">
        <f t="shared" ca="1" si="1"/>
        <v>0.6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8" t="s">
        <v>70</v>
      </c>
      <c r="C51" s="9">
        <v>81107000</v>
      </c>
      <c r="D51" s="9">
        <v>93380000</v>
      </c>
      <c r="E51" s="9">
        <v>67318800</v>
      </c>
      <c r="F51" s="10">
        <f t="shared" ca="1" si="1"/>
        <v>0.72089999999999999</v>
      </c>
      <c r="G51" s="3"/>
    </row>
    <row r="52" spans="1:7" ht="30" outlineLevel="3" x14ac:dyDescent="0.25">
      <c r="A52" s="11"/>
      <c r="B52" s="11" t="s">
        <v>71</v>
      </c>
      <c r="C52" s="12">
        <v>81107000</v>
      </c>
      <c r="D52" s="12">
        <v>93380000</v>
      </c>
      <c r="E52" s="12">
        <v>67318800</v>
      </c>
      <c r="F52" s="13">
        <f t="shared" ca="1" si="1"/>
        <v>0.72089999999999999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8" t="s">
        <v>72</v>
      </c>
      <c r="C53" s="9">
        <v>41278000</v>
      </c>
      <c r="D53" s="9">
        <v>50301000</v>
      </c>
      <c r="E53" s="9">
        <v>35758800</v>
      </c>
      <c r="F53" s="10">
        <f t="shared" ca="1" si="1"/>
        <v>0.71089999999999998</v>
      </c>
      <c r="G53" s="3"/>
    </row>
    <row r="54" spans="1:7" ht="30" outlineLevel="3" x14ac:dyDescent="0.25">
      <c r="A54" s="11"/>
      <c r="B54" s="11" t="s">
        <v>73</v>
      </c>
      <c r="C54" s="12">
        <v>41278000</v>
      </c>
      <c r="D54" s="12">
        <v>50301000</v>
      </c>
      <c r="E54" s="12">
        <v>35758800</v>
      </c>
      <c r="F54" s="13">
        <f t="shared" ca="1" si="1"/>
        <v>0.71089999999999998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8" t="s">
        <v>30</v>
      </c>
      <c r="C55" s="9">
        <v>26353000</v>
      </c>
      <c r="D55" s="9">
        <v>32552000</v>
      </c>
      <c r="E55" s="9">
        <v>23186600</v>
      </c>
      <c r="F55" s="10">
        <f t="shared" ca="1" si="1"/>
        <v>0.71230000000000004</v>
      </c>
      <c r="G55" s="3"/>
    </row>
    <row r="56" spans="1:7" ht="30" outlineLevel="3" x14ac:dyDescent="0.25">
      <c r="A56" s="11"/>
      <c r="B56" s="11" t="s">
        <v>31</v>
      </c>
      <c r="C56" s="12">
        <v>26353000</v>
      </c>
      <c r="D56" s="12">
        <v>32552000</v>
      </c>
      <c r="E56" s="12">
        <v>23186600</v>
      </c>
      <c r="F56" s="13">
        <f t="shared" ca="1" si="1"/>
        <v>0.71230000000000004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8" t="s">
        <v>74</v>
      </c>
      <c r="C57" s="9">
        <v>106100000</v>
      </c>
      <c r="D57" s="9">
        <v>119790000</v>
      </c>
      <c r="E57" s="9">
        <v>86922800</v>
      </c>
      <c r="F57" s="10">
        <f t="shared" ca="1" si="1"/>
        <v>0.72560000000000002</v>
      </c>
      <c r="G57" s="3"/>
    </row>
    <row r="58" spans="1:7" ht="30" outlineLevel="3" x14ac:dyDescent="0.25">
      <c r="A58" s="11"/>
      <c r="B58" s="11" t="s">
        <v>75</v>
      </c>
      <c r="C58" s="12">
        <v>106100000</v>
      </c>
      <c r="D58" s="12">
        <v>119790000</v>
      </c>
      <c r="E58" s="12">
        <v>86922800</v>
      </c>
      <c r="F58" s="13">
        <f t="shared" ca="1" si="1"/>
        <v>0.72560000000000002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8" t="s">
        <v>76</v>
      </c>
      <c r="C59" s="9">
        <v>87139000</v>
      </c>
      <c r="D59" s="9">
        <v>94467000</v>
      </c>
      <c r="E59" s="9">
        <v>68881200</v>
      </c>
      <c r="F59" s="10">
        <f t="shared" ca="1" si="1"/>
        <v>0.72919999999999996</v>
      </c>
      <c r="G59" s="3"/>
    </row>
    <row r="60" spans="1:7" ht="30" outlineLevel="3" x14ac:dyDescent="0.25">
      <c r="A60" s="11"/>
      <c r="B60" s="11" t="s">
        <v>77</v>
      </c>
      <c r="C60" s="12">
        <v>87139000</v>
      </c>
      <c r="D60" s="12">
        <v>94467000</v>
      </c>
      <c r="E60" s="12">
        <v>68881200</v>
      </c>
      <c r="F60" s="13">
        <f t="shared" ca="1" si="1"/>
        <v>0.72919999999999996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8" t="s">
        <v>78</v>
      </c>
      <c r="C61" s="9">
        <v>84108000</v>
      </c>
      <c r="D61" s="9">
        <v>94578000</v>
      </c>
      <c r="E61" s="9">
        <v>68756700</v>
      </c>
      <c r="F61" s="10">
        <f t="shared" ca="1" si="1"/>
        <v>0.72699999999999998</v>
      </c>
      <c r="G61" s="3"/>
    </row>
    <row r="62" spans="1:7" ht="30" outlineLevel="3" x14ac:dyDescent="0.25">
      <c r="A62" s="11"/>
      <c r="B62" s="11" t="s">
        <v>79</v>
      </c>
      <c r="C62" s="12">
        <v>84108000</v>
      </c>
      <c r="D62" s="12">
        <v>94578000</v>
      </c>
      <c r="E62" s="12">
        <v>68756700</v>
      </c>
      <c r="F62" s="13">
        <f t="shared" ca="1" si="1"/>
        <v>0.72699999999999998</v>
      </c>
      <c r="G62" s="3"/>
    </row>
    <row r="63" spans="1:7" ht="15" customHeight="1" x14ac:dyDescent="0.25">
      <c r="A63" s="23" t="s">
        <v>32</v>
      </c>
      <c r="B63" s="24"/>
      <c r="C63" s="14">
        <v>1136886000</v>
      </c>
      <c r="D63" s="14">
        <v>1297086000</v>
      </c>
      <c r="E63" s="15">
        <v>855337600</v>
      </c>
      <c r="F63" s="16">
        <f t="shared" ca="1" si="1"/>
        <v>0.65939999999999999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D25" sqref="D2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17" t="s">
        <v>81</v>
      </c>
      <c r="B1" s="18"/>
      <c r="C1" s="18"/>
      <c r="D1" s="18"/>
      <c r="E1" s="18"/>
      <c r="F1" s="18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19" t="s">
        <v>1</v>
      </c>
      <c r="B3" s="20"/>
      <c r="C3" s="4"/>
      <c r="D3" s="5"/>
      <c r="E3" s="3"/>
      <c r="F3" s="3"/>
      <c r="G3" s="3"/>
    </row>
    <row r="4" spans="1:7" ht="16.350000000000001" customHeight="1" x14ac:dyDescent="0.25">
      <c r="A4" s="21" t="s">
        <v>2</v>
      </c>
      <c r="B4" s="21" t="s">
        <v>3</v>
      </c>
      <c r="C4" s="21" t="s">
        <v>4</v>
      </c>
      <c r="D4" s="22"/>
      <c r="E4" s="21" t="s">
        <v>5</v>
      </c>
      <c r="F4" s="21" t="s">
        <v>6</v>
      </c>
      <c r="G4" s="3"/>
    </row>
    <row r="5" spans="1:7" ht="30" x14ac:dyDescent="0.25">
      <c r="A5" s="22"/>
      <c r="B5" s="22"/>
      <c r="C5" s="6" t="s">
        <v>7</v>
      </c>
      <c r="D5" s="6" t="s">
        <v>8</v>
      </c>
      <c r="E5" s="22"/>
      <c r="F5" s="22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2000000</v>
      </c>
      <c r="D7" s="9">
        <v>2000000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82</v>
      </c>
      <c r="C8" s="12">
        <v>2000000</v>
      </c>
      <c r="D8" s="12">
        <v>2000000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23" t="s">
        <v>32</v>
      </c>
      <c r="B9" s="24"/>
      <c r="C9" s="14">
        <v>2000000</v>
      </c>
      <c r="D9" s="14">
        <v>2000000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  <row r="12" spans="1:7" ht="15" customHeight="1" x14ac:dyDescent="0.25">
      <c r="B12" s="50" t="s">
        <v>102</v>
      </c>
      <c r="C12" s="50"/>
      <c r="D12" s="50"/>
      <c r="E12" s="50"/>
      <c r="F12" s="50"/>
    </row>
    <row r="13" spans="1:7" x14ac:dyDescent="0.25">
      <c r="B13" s="50"/>
      <c r="C13" s="50"/>
      <c r="D13" s="50"/>
      <c r="E13" s="50"/>
      <c r="F13" s="50"/>
    </row>
  </sheetData>
  <mergeCells count="9">
    <mergeCell ref="A9:B9"/>
    <mergeCell ref="B12:F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6E3719-1949-42AA-8CB1-622BE956D2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 объем дотаций</vt:lpstr>
      <vt:lpstr>ЛМП</vt:lpstr>
      <vt:lpstr>Выравнивание</vt:lpstr>
      <vt:lpstr>Сбалансированность</vt:lpstr>
      <vt:lpstr>Налоговый потенциал</vt:lpstr>
      <vt:lpstr>Выравнивание!Заголовки_для_печати</vt:lpstr>
      <vt:lpstr>ЛМП!Заголовки_для_печати</vt:lpstr>
      <vt:lpstr>'Налоговый потенциал'!Заголовки_для_печати</vt:lpstr>
      <vt:lpstr>'Общий объем дотаций'!Заголовки_для_печати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2023-10-17T13:17:00Z</dcterms:created>
  <dcterms:modified xsi:type="dcterms:W3CDTF">2023-10-17T13:19:59Z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