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Бюджет 2025-2027 на сайт\Дополнительные материалы 2\"/>
    </mc:Choice>
  </mc:AlternateContent>
  <xr:revisionPtr revIDLastSave="0" documentId="13_ncr:1_{92397D45-54F9-4672-8026-CA9F15CBDA03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  <definedName name="_xlnm.Print_Area" localSheetId="0">Лист1!$A$1:$H$41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1" l="1"/>
  <c r="H29" i="1" s="1"/>
  <c r="E30" i="1"/>
  <c r="E29" i="1" s="1"/>
  <c r="F30" i="1"/>
  <c r="F29" i="1" s="1"/>
  <c r="F28" i="1" s="1"/>
  <c r="G30" i="1"/>
  <c r="G29" i="1" s="1"/>
  <c r="D30" i="1"/>
  <c r="E15" i="1"/>
  <c r="E28" i="1" l="1"/>
  <c r="E11" i="1" l="1"/>
  <c r="D11" i="1" l="1"/>
  <c r="F11" i="1"/>
  <c r="G11" i="1"/>
  <c r="H11" i="1"/>
  <c r="D29" i="1"/>
  <c r="D28" i="1" s="1"/>
  <c r="H28" i="1" l="1"/>
  <c r="G28" i="1"/>
  <c r="G9" i="1"/>
  <c r="H9" i="1" l="1"/>
  <c r="F9" i="1"/>
  <c r="E9" i="1"/>
  <c r="F15" i="1" l="1"/>
  <c r="G15" i="1"/>
  <c r="H15" i="1"/>
  <c r="E6" i="1"/>
  <c r="F6" i="1"/>
  <c r="G6" i="1"/>
  <c r="H6" i="1"/>
  <c r="D15" i="1"/>
  <c r="D9" i="1"/>
  <c r="D6" i="1"/>
  <c r="E5" i="1" l="1"/>
  <c r="E4" i="1" s="1"/>
  <c r="D5" i="1"/>
  <c r="D4" i="1" s="1"/>
  <c r="H5" i="1"/>
  <c r="H4" i="1" s="1"/>
  <c r="G5" i="1"/>
  <c r="G4" i="1" s="1"/>
  <c r="F5" i="1"/>
  <c r="F4" i="1" s="1"/>
</calcChain>
</file>

<file path=xl/sharedStrings.xml><?xml version="1.0" encoding="utf-8"?>
<sst xmlns="http://schemas.openxmlformats.org/spreadsheetml/2006/main" count="257" uniqueCount="166">
  <si>
    <t>1 00 00000 00 0000 000</t>
  </si>
  <si>
    <t>НАЛОГОВЫЕ И НЕНАЛОГОВЫЕ ДОХОДЫ</t>
  </si>
  <si>
    <t>1 01 00000 00 0000 000</t>
  </si>
  <si>
    <t>НАЛОГИ НА ПРИБЫЛЬ, ДОХОДЫ</t>
  </si>
  <si>
    <t>30 597 516 500,00</t>
  </si>
  <si>
    <t>1 01 01000 00 0000 110</t>
  </si>
  <si>
    <t>Налог на прибыль организаций</t>
  </si>
  <si>
    <t>14 846 559 300,00</t>
  </si>
  <si>
    <t>1 01 02000 01 0000 110</t>
  </si>
  <si>
    <t>Налог на доходы физических лиц</t>
  </si>
  <si>
    <t>14 632 675 900,00</t>
  </si>
  <si>
    <t>15 750 957 200,00</t>
  </si>
  <si>
    <t>1 03 00000 00 0000 000</t>
  </si>
  <si>
    <t>НАЛОГИ НА ТОВАРЫ (РАБОТЫ, УСЛУГИ), РЕАЛИЗУЕМЫЕ НА ТЕРРИТОРИИ РОССИЙСКОЙ ФЕДЕРАЦИИ</t>
  </si>
  <si>
    <t>9 785 774 500,00</t>
  </si>
  <si>
    <t>8 094 284 500,00</t>
  </si>
  <si>
    <t>1 03 02000 01 0000 110</t>
  </si>
  <si>
    <t>Акцизы по подакцизным товарам (продукции), производимым на территории Российской Федерации</t>
  </si>
  <si>
    <t>1 05 00000 00 0000 000</t>
  </si>
  <si>
    <t>НАЛОГИ НА СОВОКУПНЫЙ ДОХОД</t>
  </si>
  <si>
    <t>3 086 114 300,00</t>
  </si>
  <si>
    <t>3 148 544 200,00</t>
  </si>
  <si>
    <t>1 05 01000 00 0000 110</t>
  </si>
  <si>
    <t>Налог, взимаемый в связи с применением упрощенной системы налогообложения</t>
  </si>
  <si>
    <t>3 033 410 200,00</t>
  </si>
  <si>
    <t>3 093 732 000,00</t>
  </si>
  <si>
    <t>1 05 03000 01 0000 110</t>
  </si>
  <si>
    <t>Единый сельскохозяйственный налог</t>
  </si>
  <si>
    <t>1 05 06000 01 0000 110</t>
  </si>
  <si>
    <t>Налог на профессиональный доход</t>
  </si>
  <si>
    <t>52 704 100,00</t>
  </si>
  <si>
    <t>54 812 200,00</t>
  </si>
  <si>
    <t>1 06 00000 00 0000 000</t>
  </si>
  <si>
    <t>НАЛОГИ НА ИМУЩЕСТВО</t>
  </si>
  <si>
    <t>6 000 363 400,00</t>
  </si>
  <si>
    <t>6 239 164 300,00</t>
  </si>
  <si>
    <t>1 06 02000 02 0000 110</t>
  </si>
  <si>
    <t>Налог на имущество организаций</t>
  </si>
  <si>
    <t>4 556 030 900,00</t>
  </si>
  <si>
    <t>4 695 192 100,00</t>
  </si>
  <si>
    <t>1 06 04000 02 0000 110</t>
  </si>
  <si>
    <t>Транспортный налог</t>
  </si>
  <si>
    <t>1 444 332 500,00</t>
  </si>
  <si>
    <t>1 543 972 200,00</t>
  </si>
  <si>
    <t>1 07 00000 00 0000 000</t>
  </si>
  <si>
    <t>НАЛОГИ, СБОРЫ И РЕГУЛЯРНЫЕ ПЛАТЕЖИ ЗА ПОЛЬЗОВАНИЕ ПРИРОДНЫМИ РЕСУРСАМИ</t>
  </si>
  <si>
    <t>7 734 000,00</t>
  </si>
  <si>
    <t>8 870 000,00</t>
  </si>
  <si>
    <t>1 08 00000 00 0000 000</t>
  </si>
  <si>
    <t>ГОСУДАРСТВЕННАЯ ПОШЛИНА</t>
  </si>
  <si>
    <t>122 674 000,00</t>
  </si>
  <si>
    <t>124 585 000,00</t>
  </si>
  <si>
    <t>5 894 000,00</t>
  </si>
  <si>
    <t>6 129 800,00</t>
  </si>
  <si>
    <t>116 780 000,00</t>
  </si>
  <si>
    <t>118 455 200,00</t>
  </si>
  <si>
    <t>1 09 00000 00 0000 000</t>
  </si>
  <si>
    <t>ЗАДОЛЖЕННОСТЬ И ПЕРЕРАСЧЕТЫ ПО ОТМЕНЕННЫМ НАЛОГАМ, СБОРАМ И ИНЫМ ОБЯЗАТЕЛЬНЫМ ПЛАТЕЖАМ</t>
  </si>
  <si>
    <t>1 11 00000 00 0000 000</t>
  </si>
  <si>
    <t>ДОХОДЫ ОТ ИСПОЛЬЗОВАНИЯ ИМУЩЕСТВА, НАХОДЯЩЕГОСЯ В ГОСУДАРСТВЕННОЙ И МУНИЦИПАЛЬНОЙ СОБСТВЕННОСТИ</t>
  </si>
  <si>
    <t>77 850 400,00</t>
  </si>
  <si>
    <t>80 210 300,00</t>
  </si>
  <si>
    <t>18 213 000,00</t>
  </si>
  <si>
    <t>18 942 000,00</t>
  </si>
  <si>
    <t>1 512 700,00</t>
  </si>
  <si>
    <t>1 476 700,00</t>
  </si>
  <si>
    <t>42 556 400,00</t>
  </si>
  <si>
    <t>44 258 600,00</t>
  </si>
  <si>
    <t>31 600,00</t>
  </si>
  <si>
    <t>1 700,00</t>
  </si>
  <si>
    <t>14 840 000,00</t>
  </si>
  <si>
    <t>15 100 000,00</t>
  </si>
  <si>
    <t>696 700,00</t>
  </si>
  <si>
    <t>431 300,00</t>
  </si>
  <si>
    <t>1 12 00000 00 0000 000</t>
  </si>
  <si>
    <t>ПЛАТЕЖИ ПРИ ПОЛЬЗОВАНИИ ПРИРОДНЫМИ РЕСУРСАМИ</t>
  </si>
  <si>
    <t>231 704 700,00</t>
  </si>
  <si>
    <t>236 760 300,00</t>
  </si>
  <si>
    <t>31 890 400,00</t>
  </si>
  <si>
    <t>33 089 000,00</t>
  </si>
  <si>
    <t>24 299 300,00</t>
  </si>
  <si>
    <t>25 271 300,00</t>
  </si>
  <si>
    <t>175 515 000,00</t>
  </si>
  <si>
    <t>178 400 000,00</t>
  </si>
  <si>
    <t>1 13 00000 00 0000 000</t>
  </si>
  <si>
    <t>ДОХОДЫ ОТ ОКАЗАНИЯ ПЛАТНЫХ УСЛУГ И КОМПЕНСАЦИИ ЗАТРАТ ГОСУДАРСТВА</t>
  </si>
  <si>
    <t>5 077 200,00</t>
  </si>
  <si>
    <t>5 278 500,00</t>
  </si>
  <si>
    <t>4 274 600,00</t>
  </si>
  <si>
    <t>4 444 400,00</t>
  </si>
  <si>
    <t>802 600,00</t>
  </si>
  <si>
    <t>834 100,00</t>
  </si>
  <si>
    <t>1 14 00000 00 0000 000</t>
  </si>
  <si>
    <t>ДОХОДЫ ОТ ПРОДАЖИ МАТЕРИАЛЬНЫХ И НЕМАТЕРИАЛЬНЫХ АКТИВОВ</t>
  </si>
  <si>
    <t>4 715 700,00</t>
  </si>
  <si>
    <t>4 717 000,00</t>
  </si>
  <si>
    <t>33 100,00</t>
  </si>
  <si>
    <t>4 682 600,00</t>
  </si>
  <si>
    <t>1 15 00000 00 0000 000</t>
  </si>
  <si>
    <t>АДМИНИСТРАТИВНЫЕ ПЛАТЕЖИ И СБОРЫ</t>
  </si>
  <si>
    <t>137 000,00</t>
  </si>
  <si>
    <t>142 500,00</t>
  </si>
  <si>
    <t>55 100,00</t>
  </si>
  <si>
    <t>57 300,00</t>
  </si>
  <si>
    <t>81 900,00</t>
  </si>
  <si>
    <t>85 200,00</t>
  </si>
  <si>
    <t>1 16 00000 00 0000 000</t>
  </si>
  <si>
    <t>ШТРАФЫ, САНКЦИИ, ВОЗМЕЩЕНИЕ УЩЕРБА</t>
  </si>
  <si>
    <t>394 316 700,00</t>
  </si>
  <si>
    <t>409 920 300,00</t>
  </si>
  <si>
    <t>380 949 400,00</t>
  </si>
  <si>
    <t>396 095 000,00</t>
  </si>
  <si>
    <t>970 900,00</t>
  </si>
  <si>
    <t>1 009 700,00</t>
  </si>
  <si>
    <t>2 004 200,00</t>
  </si>
  <si>
    <t>2 024 400,00</t>
  </si>
  <si>
    <t>2 200,00</t>
  </si>
  <si>
    <t>2 300,00</t>
  </si>
  <si>
    <t>4 983 100,00</t>
  </si>
  <si>
    <t>5 165 800,00</t>
  </si>
  <si>
    <t>5 406 900,00</t>
  </si>
  <si>
    <t>5 623 100,00</t>
  </si>
  <si>
    <t>1 17 00000 00 0000 000</t>
  </si>
  <si>
    <t>ПРОЧИЕ НЕНАЛОГОВЫЕ ДОХОДЫ</t>
  </si>
  <si>
    <t>Код</t>
  </si>
  <si>
    <t>Наименование кода дохода бюджета</t>
  </si>
  <si>
    <t>Прогноз на 2024 год</t>
  </si>
  <si>
    <t>Прогноз на 2025 год</t>
  </si>
  <si>
    <t>14207233 800,0</t>
  </si>
  <si>
    <t>№ п/п</t>
  </si>
  <si>
    <t>рублей</t>
  </si>
  <si>
    <t>ВСЕГО ДОХОДОВ</t>
  </si>
  <si>
    <t>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</si>
  <si>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</si>
  <si>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</si>
  <si>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</si>
  <si>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</si>
  <si>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</si>
  <si>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</si>
  <si>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</si>
  <si>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</si>
  <si>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</si>
  <si>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на частичную компенсацию дополнительных расходов на повышение оплаты труда работников бюджетной сферы и иные цели</t>
  </si>
  <si>
    <t>2 02 00000 00 0000 000</t>
  </si>
  <si>
    <t>2 02 10000 00 0000 150</t>
  </si>
  <si>
    <t>2 02 20000 00 0000 150</t>
  </si>
  <si>
    <t>2 02 30000 00 0000 150</t>
  </si>
  <si>
    <t>2 02 40000 00 0000 150</t>
  </si>
  <si>
    <t>2 03 00000 00 0000 000</t>
  </si>
  <si>
    <t>2 18 00000 00 0000 000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</si>
  <si>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</si>
  <si>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Бюджетные ассигнования на 2025 год</t>
  </si>
  <si>
    <t>2 04 00000 00 0000 000</t>
  </si>
  <si>
    <t>на частичную компенсацию выпадающих доходов бюджетов субъектов Российской Федерации от применения инвестиционного налогового вычета</t>
  </si>
  <si>
    <t>за достижение показателей деятельности органов исполнительной власти субъектов Российской Федерации (гранты)</t>
  </si>
  <si>
    <t>2 02 15549 02 0000 150</t>
  </si>
  <si>
    <t>2 02 15012 02 0000 150</t>
  </si>
  <si>
    <t>2 02 15009 02 0000 150</t>
  </si>
  <si>
    <t>2 02 15001 02 0000 150</t>
  </si>
  <si>
    <t>ВОЗВРАТ ОСТАТКОВ СУБСИДИЙ, СУБВЕНЦИЙ И ИНЫХ МЕЖБЮДЖЕТНЫХ ТРАНСФЕРТОВ, ИМЕЮЩИХ ЦЕЛЕВОЕ НАЗНАЧЕНИЕ, ПРОШЛЫХ ЛЕТ</t>
  </si>
  <si>
    <t>2 19 00000 00 0000 000</t>
  </si>
  <si>
    <t>Бюджетные ассигнования на 2026 год</t>
  </si>
  <si>
    <t>Фактическое исполнение за 
2023 год</t>
  </si>
  <si>
    <t>Ожидаемая оценка исполнения в 2024 году</t>
  </si>
  <si>
    <t>Бюджетные ассигнования на 2027 год</t>
  </si>
  <si>
    <t>Аналитическая таблица по доходам бюджета Смоленской области в 2025 году и плановом периоде 2026 и 2027 годах в сравнении с фактическим исполнением за 2023 год и ожидаемой оценкой исполнения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</si>
</sst>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 applyAlignment="1">
      <alignment horizontal="right" wrapText="1"/>
    </xf>
    <xf numFmtId="0" fontId="0" fillId="0" borderId="0" xfId="0" applyNumberFormat="1" applyAlignment="1">
      <alignment wrapText="1"/>
    </xf>
    <xf numFmtId="0" fontId="0" fillId="0" borderId="1" xfId="0" applyNumberForma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top" wrapText="1"/>
    </xf>
    <xf numFmtId="0" fontId="0" fillId="0" borderId="0" xfId="0" applyNumberForma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top" wrapText="1"/>
    </xf>
    <xf numFmtId="4" fontId="8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justify" vertical="top" wrapText="1"/>
    </xf>
    <xf numFmtId="4" fontId="9" fillId="0" borderId="1" xfId="0" applyNumberFormat="1" applyFont="1" applyBorder="1" applyAlignment="1">
      <alignment horizontal="right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right" wrapText="1"/>
    </xf>
    <xf numFmtId="0" fontId="8" fillId="2" borderId="1" xfId="0" applyFont="1" applyFill="1" applyBorder="1"/>
    <xf numFmtId="4" fontId="8" fillId="2" borderId="1" xfId="0" applyNumberFormat="1" applyFont="1" applyFill="1" applyBorder="1"/>
    <xf numFmtId="4" fontId="8" fillId="2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view="pageBreakPreview" zoomScaleNormal="50" zoomScaleSheetLayoutView="10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D4" sqref="D4"/>
    </sheetView>
  </sheetViews>
  <sheetFormatPr defaultRowHeight="18.75" x14ac:dyDescent="0.3"/>
  <cols>
    <col min="1" max="1" width="5" style="14" customWidth="1"/>
    <col min="2" max="2" width="19.77734375" customWidth="1"/>
    <col min="3" max="3" width="34" customWidth="1"/>
    <col min="4" max="4" width="17" customWidth="1"/>
    <col min="5" max="5" width="15.21875" customWidth="1"/>
    <col min="6" max="6" width="16.44140625" customWidth="1"/>
    <col min="7" max="7" width="15.77734375" customWidth="1"/>
    <col min="8" max="8" width="15.88671875" customWidth="1"/>
    <col min="9" max="9" width="13.33203125" customWidth="1"/>
  </cols>
  <sheetData>
    <row r="1" spans="1:9" ht="36" customHeight="1" x14ac:dyDescent="0.3">
      <c r="A1" s="41" t="s">
        <v>165</v>
      </c>
      <c r="B1" s="41"/>
      <c r="C1" s="41"/>
      <c r="D1" s="41"/>
      <c r="E1" s="41"/>
      <c r="F1" s="41"/>
      <c r="G1" s="41"/>
      <c r="H1" s="41"/>
    </row>
    <row r="2" spans="1:9" s="1" customFormat="1" ht="16.5" customHeight="1" x14ac:dyDescent="0.3">
      <c r="A2" s="12"/>
      <c r="H2" s="25" t="s">
        <v>130</v>
      </c>
    </row>
    <row r="3" spans="1:9" s="2" customFormat="1" ht="62.25" customHeight="1" x14ac:dyDescent="0.3">
      <c r="A3" s="15" t="s">
        <v>129</v>
      </c>
      <c r="B3" s="15" t="s">
        <v>124</v>
      </c>
      <c r="C3" s="15" t="s">
        <v>125</v>
      </c>
      <c r="D3" s="15" t="s">
        <v>162</v>
      </c>
      <c r="E3" s="15" t="s">
        <v>163</v>
      </c>
      <c r="F3" s="15" t="s">
        <v>151</v>
      </c>
      <c r="G3" s="15" t="s">
        <v>161</v>
      </c>
      <c r="H3" s="15" t="s">
        <v>164</v>
      </c>
    </row>
    <row r="4" spans="1:9" s="11" customFormat="1" ht="17.25" customHeight="1" x14ac:dyDescent="0.3">
      <c r="A4" s="16">
        <v>1</v>
      </c>
      <c r="B4" s="26" t="s">
        <v>131</v>
      </c>
      <c r="C4" s="17"/>
      <c r="D4" s="18">
        <f>D5+D28</f>
        <v>86953614460.399994</v>
      </c>
      <c r="E4" s="18">
        <f>E5+E28</f>
        <v>91716304333.619995</v>
      </c>
      <c r="F4" s="18">
        <f>F5+F28</f>
        <v>71567016600</v>
      </c>
      <c r="G4" s="18">
        <f>G5+G28</f>
        <v>70731067200</v>
      </c>
      <c r="H4" s="18">
        <f>H5+H28</f>
        <v>73388943400</v>
      </c>
    </row>
    <row r="5" spans="1:9" s="9" customFormat="1" ht="15" customHeight="1" x14ac:dyDescent="0.3">
      <c r="A5" s="19">
        <v>2</v>
      </c>
      <c r="B5" s="20" t="s">
        <v>0</v>
      </c>
      <c r="C5" s="28" t="s">
        <v>1</v>
      </c>
      <c r="D5" s="21">
        <f>D6+D9+D11+D15+D18+D19+D20+D21+D22+D23+D24+D25+D26+D27</f>
        <v>64518476532.889999</v>
      </c>
      <c r="E5" s="21">
        <f>E6+E9+E11+E15+E18+E19+E20+E21+E22+E23+E24+E25+E26+E27</f>
        <v>67575383300</v>
      </c>
      <c r="F5" s="21">
        <f>F6+F9+F11+F15+F18+F19+F20+F21+F22+F23+F24+F25+F26+F27</f>
        <v>65711963000</v>
      </c>
      <c r="G5" s="21">
        <f>G6+G9+G11+G15+G18+G19+G20+G21+G22+G23+G24+G25+G26+G27</f>
        <v>66755641800</v>
      </c>
      <c r="H5" s="21">
        <f>H6+H9+H11+H15+H18+H19+H20+H21+H22+H23+H24+H25+H26+H27</f>
        <v>69301062500</v>
      </c>
      <c r="I5" s="11"/>
    </row>
    <row r="6" spans="1:9" s="9" customFormat="1" x14ac:dyDescent="0.3">
      <c r="A6" s="22">
        <v>3</v>
      </c>
      <c r="B6" s="23" t="s">
        <v>2</v>
      </c>
      <c r="C6" s="31" t="s">
        <v>3</v>
      </c>
      <c r="D6" s="32">
        <f>SUM(D7:D8)</f>
        <v>41789735825.539993</v>
      </c>
      <c r="E6" s="32">
        <f t="shared" ref="E6:H6" si="0">SUM(E7:E8)</f>
        <v>41795391400</v>
      </c>
      <c r="F6" s="32">
        <f t="shared" si="0"/>
        <v>43241293800</v>
      </c>
      <c r="G6" s="32">
        <f t="shared" si="0"/>
        <v>44616458700</v>
      </c>
      <c r="H6" s="32">
        <f t="shared" si="0"/>
        <v>46520659200</v>
      </c>
      <c r="I6" s="11"/>
    </row>
    <row r="7" spans="1:9" s="9" customFormat="1" x14ac:dyDescent="0.3">
      <c r="A7" s="22">
        <v>4</v>
      </c>
      <c r="B7" s="23" t="s">
        <v>5</v>
      </c>
      <c r="C7" s="33" t="s">
        <v>6</v>
      </c>
      <c r="D7" s="34">
        <v>24437552103.099998</v>
      </c>
      <c r="E7" s="34">
        <v>19913411500</v>
      </c>
      <c r="F7" s="35">
        <v>20582723000</v>
      </c>
      <c r="G7" s="34">
        <v>20657723300</v>
      </c>
      <c r="H7" s="34">
        <v>21390745400</v>
      </c>
      <c r="I7" s="11"/>
    </row>
    <row r="8" spans="1:9" s="9" customFormat="1" x14ac:dyDescent="0.3">
      <c r="A8" s="22">
        <v>5</v>
      </c>
      <c r="B8" s="23" t="s">
        <v>8</v>
      </c>
      <c r="C8" s="33" t="s">
        <v>9</v>
      </c>
      <c r="D8" s="34">
        <v>17352183722.439999</v>
      </c>
      <c r="E8" s="34">
        <v>21881979900</v>
      </c>
      <c r="F8" s="35">
        <v>22658570800</v>
      </c>
      <c r="G8" s="34">
        <v>23958735400</v>
      </c>
      <c r="H8" s="34">
        <v>25129913800</v>
      </c>
      <c r="I8" s="11"/>
    </row>
    <row r="9" spans="1:9" s="9" customFormat="1" ht="38.25" x14ac:dyDescent="0.3">
      <c r="A9" s="22">
        <v>6</v>
      </c>
      <c r="B9" s="23" t="s">
        <v>12</v>
      </c>
      <c r="C9" s="31" t="s">
        <v>13</v>
      </c>
      <c r="D9" s="32">
        <f>D10</f>
        <v>10523199695.91</v>
      </c>
      <c r="E9" s="32">
        <f>E10</f>
        <v>11343841200</v>
      </c>
      <c r="F9" s="32">
        <f>F10</f>
        <v>9436423300</v>
      </c>
      <c r="G9" s="32">
        <f>G10</f>
        <v>9660557800</v>
      </c>
      <c r="H9" s="32">
        <f>H10</f>
        <v>9994957500</v>
      </c>
      <c r="I9" s="11"/>
    </row>
    <row r="10" spans="1:9" s="9" customFormat="1" ht="38.25" x14ac:dyDescent="0.3">
      <c r="A10" s="30">
        <v>7</v>
      </c>
      <c r="B10" s="23" t="s">
        <v>16</v>
      </c>
      <c r="C10" s="33" t="s">
        <v>17</v>
      </c>
      <c r="D10" s="34">
        <v>10523199695.91</v>
      </c>
      <c r="E10" s="34">
        <v>11343841200</v>
      </c>
      <c r="F10" s="34">
        <v>9436423300</v>
      </c>
      <c r="G10" s="34">
        <v>9660557800</v>
      </c>
      <c r="H10" s="34">
        <v>9994957500</v>
      </c>
      <c r="I10" s="11"/>
    </row>
    <row r="11" spans="1:9" s="9" customFormat="1" x14ac:dyDescent="0.3">
      <c r="A11" s="30">
        <v>8</v>
      </c>
      <c r="B11" s="23" t="s">
        <v>18</v>
      </c>
      <c r="C11" s="31" t="s">
        <v>19</v>
      </c>
      <c r="D11" s="32">
        <f>SUM(D12:D14)</f>
        <v>3048481975.9199996</v>
      </c>
      <c r="E11" s="32">
        <f t="shared" ref="E11:H11" si="1">SUM(E12:E14)</f>
        <v>4483478700</v>
      </c>
      <c r="F11" s="32">
        <f t="shared" si="1"/>
        <v>4837637200</v>
      </c>
      <c r="G11" s="32">
        <f t="shared" si="1"/>
        <v>5092935500</v>
      </c>
      <c r="H11" s="32">
        <f t="shared" si="1"/>
        <v>5354504900</v>
      </c>
      <c r="I11" s="11"/>
    </row>
    <row r="12" spans="1:9" s="9" customFormat="1" ht="25.5" x14ac:dyDescent="0.3">
      <c r="A12" s="22">
        <v>9</v>
      </c>
      <c r="B12" s="23" t="s">
        <v>22</v>
      </c>
      <c r="C12" s="33" t="s">
        <v>23</v>
      </c>
      <c r="D12" s="34">
        <v>2939829521.6799998</v>
      </c>
      <c r="E12" s="34">
        <v>4317825300</v>
      </c>
      <c r="F12" s="34">
        <v>4669090200</v>
      </c>
      <c r="G12" s="34">
        <v>4920174500</v>
      </c>
      <c r="H12" s="34">
        <v>5177770900</v>
      </c>
      <c r="I12" s="11"/>
    </row>
    <row r="13" spans="1:9" s="9" customFormat="1" x14ac:dyDescent="0.3">
      <c r="A13" s="22">
        <v>10</v>
      </c>
      <c r="B13" s="23" t="s">
        <v>26</v>
      </c>
      <c r="C13" s="33" t="s">
        <v>27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11"/>
    </row>
    <row r="14" spans="1:9" s="9" customFormat="1" x14ac:dyDescent="0.3">
      <c r="A14" s="22">
        <v>11</v>
      </c>
      <c r="B14" s="23" t="s">
        <v>28</v>
      </c>
      <c r="C14" s="33" t="s">
        <v>29</v>
      </c>
      <c r="D14" s="34">
        <v>108652454.23999999</v>
      </c>
      <c r="E14" s="36">
        <v>165653400</v>
      </c>
      <c r="F14" s="34">
        <v>168547000</v>
      </c>
      <c r="G14" s="34">
        <v>172761000</v>
      </c>
      <c r="H14" s="34">
        <v>176734000</v>
      </c>
      <c r="I14" s="11"/>
    </row>
    <row r="15" spans="1:9" s="9" customFormat="1" x14ac:dyDescent="0.3">
      <c r="A15" s="22">
        <v>12</v>
      </c>
      <c r="B15" s="23" t="s">
        <v>32</v>
      </c>
      <c r="C15" s="31" t="s">
        <v>33</v>
      </c>
      <c r="D15" s="32">
        <f>SUM(D16:D17)</f>
        <v>6014840865.5499992</v>
      </c>
      <c r="E15" s="32">
        <f>SUM(E16:E17)</f>
        <v>5880430100</v>
      </c>
      <c r="F15" s="32">
        <f t="shared" ref="F15:H15" si="2">SUM(F16:F17)</f>
        <v>6221421800</v>
      </c>
      <c r="G15" s="32">
        <f t="shared" si="2"/>
        <v>6292873300</v>
      </c>
      <c r="H15" s="32">
        <f t="shared" si="2"/>
        <v>6327214100</v>
      </c>
      <c r="I15" s="11"/>
    </row>
    <row r="16" spans="1:9" s="9" customFormat="1" x14ac:dyDescent="0.3">
      <c r="A16" s="22">
        <v>13</v>
      </c>
      <c r="B16" s="23" t="s">
        <v>36</v>
      </c>
      <c r="C16" s="33" t="s">
        <v>37</v>
      </c>
      <c r="D16" s="34">
        <v>4803777505.8599997</v>
      </c>
      <c r="E16" s="34">
        <v>4623711300</v>
      </c>
      <c r="F16" s="34">
        <v>4948673700</v>
      </c>
      <c r="G16" s="34">
        <v>5002615900</v>
      </c>
      <c r="H16" s="34">
        <v>5023370100</v>
      </c>
      <c r="I16" s="11"/>
    </row>
    <row r="17" spans="1:9" s="9" customFormat="1" x14ac:dyDescent="0.3">
      <c r="A17" s="22">
        <v>14</v>
      </c>
      <c r="B17" s="23" t="s">
        <v>40</v>
      </c>
      <c r="C17" s="33" t="s">
        <v>41</v>
      </c>
      <c r="D17" s="34">
        <v>1211063359.6900001</v>
      </c>
      <c r="E17" s="34">
        <v>1256718800</v>
      </c>
      <c r="F17" s="34">
        <v>1272748100</v>
      </c>
      <c r="G17" s="34">
        <v>1290257400</v>
      </c>
      <c r="H17" s="34">
        <v>1303844000</v>
      </c>
      <c r="I17" s="11"/>
    </row>
    <row r="18" spans="1:9" s="9" customFormat="1" ht="38.25" x14ac:dyDescent="0.3">
      <c r="A18" s="22">
        <v>15</v>
      </c>
      <c r="B18" s="23" t="s">
        <v>44</v>
      </c>
      <c r="C18" s="31" t="s">
        <v>45</v>
      </c>
      <c r="D18" s="32">
        <v>8387725.9500000002</v>
      </c>
      <c r="E18" s="32">
        <v>8657000</v>
      </c>
      <c r="F18" s="32">
        <v>10969000</v>
      </c>
      <c r="G18" s="32">
        <v>13899000</v>
      </c>
      <c r="H18" s="32">
        <v>17613000</v>
      </c>
      <c r="I18" s="11"/>
    </row>
    <row r="19" spans="1:9" s="9" customFormat="1" x14ac:dyDescent="0.3">
      <c r="A19" s="22">
        <v>16</v>
      </c>
      <c r="B19" s="23" t="s">
        <v>48</v>
      </c>
      <c r="C19" s="31" t="s">
        <v>49</v>
      </c>
      <c r="D19" s="32">
        <v>136268067.31</v>
      </c>
      <c r="E19" s="32">
        <v>133951600</v>
      </c>
      <c r="F19" s="32">
        <v>232069000</v>
      </c>
      <c r="G19" s="32">
        <v>233462100</v>
      </c>
      <c r="H19" s="32">
        <v>234896700</v>
      </c>
      <c r="I19" s="11"/>
    </row>
    <row r="20" spans="1:9" s="9" customFormat="1" ht="38.25" x14ac:dyDescent="0.3">
      <c r="A20" s="22">
        <v>17</v>
      </c>
      <c r="B20" s="23" t="s">
        <v>56</v>
      </c>
      <c r="C20" s="31" t="s">
        <v>57</v>
      </c>
      <c r="D20" s="32">
        <v>44417.120000000003</v>
      </c>
      <c r="E20" s="32">
        <v>0</v>
      </c>
      <c r="F20" s="32">
        <v>0</v>
      </c>
      <c r="G20" s="32">
        <v>0</v>
      </c>
      <c r="H20" s="32">
        <v>0</v>
      </c>
      <c r="I20" s="11"/>
    </row>
    <row r="21" spans="1:9" s="9" customFormat="1" ht="40.5" customHeight="1" x14ac:dyDescent="0.3">
      <c r="A21" s="22">
        <v>18</v>
      </c>
      <c r="B21" s="23" t="s">
        <v>58</v>
      </c>
      <c r="C21" s="31" t="s">
        <v>59</v>
      </c>
      <c r="D21" s="32">
        <v>2050265787.26</v>
      </c>
      <c r="E21" s="32">
        <v>2862094000</v>
      </c>
      <c r="F21" s="32">
        <v>873981200</v>
      </c>
      <c r="G21" s="32">
        <v>83081700</v>
      </c>
      <c r="H21" s="32">
        <v>84365700</v>
      </c>
      <c r="I21" s="11"/>
    </row>
    <row r="22" spans="1:9" s="9" customFormat="1" ht="25.5" x14ac:dyDescent="0.3">
      <c r="A22" s="22">
        <v>19</v>
      </c>
      <c r="B22" s="23" t="s">
        <v>74</v>
      </c>
      <c r="C22" s="31" t="s">
        <v>75</v>
      </c>
      <c r="D22" s="32">
        <v>270162729.12</v>
      </c>
      <c r="E22" s="32">
        <v>249586100</v>
      </c>
      <c r="F22" s="32">
        <v>252829700</v>
      </c>
      <c r="G22" s="32">
        <v>250748300</v>
      </c>
      <c r="H22" s="32">
        <v>240436300</v>
      </c>
      <c r="I22" s="11"/>
    </row>
    <row r="23" spans="1:9" s="9" customFormat="1" ht="25.5" x14ac:dyDescent="0.3">
      <c r="A23" s="22">
        <v>20</v>
      </c>
      <c r="B23" s="23" t="s">
        <v>84</v>
      </c>
      <c r="C23" s="31" t="s">
        <v>85</v>
      </c>
      <c r="D23" s="32">
        <v>77066265.890000001</v>
      </c>
      <c r="E23" s="32">
        <v>175829300</v>
      </c>
      <c r="F23" s="32">
        <v>8783400</v>
      </c>
      <c r="G23" s="32">
        <v>7221600</v>
      </c>
      <c r="H23" s="32">
        <v>7373100</v>
      </c>
      <c r="I23" s="11"/>
    </row>
    <row r="24" spans="1:9" s="9" customFormat="1" ht="25.5" x14ac:dyDescent="0.3">
      <c r="A24" s="22">
        <v>21</v>
      </c>
      <c r="B24" s="23" t="s">
        <v>92</v>
      </c>
      <c r="C24" s="31" t="s">
        <v>93</v>
      </c>
      <c r="D24" s="32">
        <v>20190417.719999999</v>
      </c>
      <c r="E24" s="32">
        <v>35197800</v>
      </c>
      <c r="F24" s="32">
        <v>15359300</v>
      </c>
      <c r="G24" s="32">
        <v>4732600</v>
      </c>
      <c r="H24" s="32">
        <v>50000</v>
      </c>
      <c r="I24" s="11"/>
    </row>
    <row r="25" spans="1:9" s="9" customFormat="1" x14ac:dyDescent="0.3">
      <c r="A25" s="22">
        <v>22</v>
      </c>
      <c r="B25" s="23" t="s">
        <v>98</v>
      </c>
      <c r="C25" s="31" t="s">
        <v>99</v>
      </c>
      <c r="D25" s="32">
        <v>310100</v>
      </c>
      <c r="E25" s="32">
        <v>74100</v>
      </c>
      <c r="F25" s="32">
        <v>77100</v>
      </c>
      <c r="G25" s="32">
        <v>80100</v>
      </c>
      <c r="H25" s="32">
        <v>83400</v>
      </c>
      <c r="I25" s="11"/>
    </row>
    <row r="26" spans="1:9" s="9" customFormat="1" x14ac:dyDescent="0.3">
      <c r="A26" s="22">
        <v>23</v>
      </c>
      <c r="B26" s="23" t="s">
        <v>106</v>
      </c>
      <c r="C26" s="31" t="s">
        <v>107</v>
      </c>
      <c r="D26" s="32">
        <v>579597694.61000001</v>
      </c>
      <c r="E26" s="32">
        <v>606852000</v>
      </c>
      <c r="F26" s="32">
        <v>581118200</v>
      </c>
      <c r="G26" s="32">
        <v>499591100</v>
      </c>
      <c r="H26" s="32">
        <v>518908600</v>
      </c>
      <c r="I26" s="11"/>
    </row>
    <row r="27" spans="1:9" s="9" customFormat="1" x14ac:dyDescent="0.3">
      <c r="A27" s="22">
        <v>24</v>
      </c>
      <c r="B27" s="23" t="s">
        <v>122</v>
      </c>
      <c r="C27" s="31" t="s">
        <v>123</v>
      </c>
      <c r="D27" s="32">
        <v>-75035.009999999995</v>
      </c>
      <c r="E27" s="32">
        <v>0</v>
      </c>
      <c r="F27" s="32">
        <v>0</v>
      </c>
      <c r="G27" s="32">
        <v>0</v>
      </c>
      <c r="H27" s="32">
        <v>0</v>
      </c>
      <c r="I27" s="11"/>
    </row>
    <row r="28" spans="1:9" s="10" customFormat="1" x14ac:dyDescent="0.3">
      <c r="A28" s="24">
        <v>25</v>
      </c>
      <c r="B28" s="27" t="s">
        <v>132</v>
      </c>
      <c r="C28" s="37" t="s">
        <v>133</v>
      </c>
      <c r="D28" s="38">
        <f>D29+D38+D39+D40+D41</f>
        <v>22435137927.510002</v>
      </c>
      <c r="E28" s="38">
        <f>E29+E38+E39+E40+E41</f>
        <v>24140921033.619995</v>
      </c>
      <c r="F28" s="38">
        <f>F29+F38+F39+F40+F41</f>
        <v>5855053600</v>
      </c>
      <c r="G28" s="39">
        <f>G29+G38+G39+G40+G41</f>
        <v>3975425400</v>
      </c>
      <c r="H28" s="39">
        <f>H29+H38+H39+H40+H41</f>
        <v>4087880900</v>
      </c>
      <c r="I28" s="11"/>
    </row>
    <row r="29" spans="1:9" s="9" customFormat="1" ht="42" customHeight="1" x14ac:dyDescent="0.3">
      <c r="A29" s="29">
        <v>26</v>
      </c>
      <c r="B29" s="22" t="s">
        <v>143</v>
      </c>
      <c r="C29" s="40" t="s">
        <v>134</v>
      </c>
      <c r="D29" s="34">
        <f>D30+D35+D36+D37</f>
        <v>21537610010.440002</v>
      </c>
      <c r="E29" s="34">
        <f>E30+E35+E36+E37</f>
        <v>22685464847.119995</v>
      </c>
      <c r="F29" s="34">
        <f>F30+F35+F36+F37</f>
        <v>5855053600</v>
      </c>
      <c r="G29" s="34">
        <f>G30+G35+G36+G37</f>
        <v>3975425400</v>
      </c>
      <c r="H29" s="34">
        <f>H30+H35+H36+H37</f>
        <v>4087880900</v>
      </c>
      <c r="I29" s="11"/>
    </row>
    <row r="30" spans="1:9" s="9" customFormat="1" ht="25.5" x14ac:dyDescent="0.3">
      <c r="A30" s="29">
        <v>27</v>
      </c>
      <c r="B30" s="22" t="s">
        <v>144</v>
      </c>
      <c r="C30" s="40" t="s">
        <v>135</v>
      </c>
      <c r="D30" s="34">
        <f>SUM(D31:D34)</f>
        <v>5348366700</v>
      </c>
      <c r="E30" s="34">
        <f>SUM(E31:E34)</f>
        <v>4948097800</v>
      </c>
      <c r="F30" s="34">
        <f>SUM(F31:F34)</f>
        <v>3993956400</v>
      </c>
      <c r="G30" s="34">
        <f>SUM(G31:G34)</f>
        <v>2563131500</v>
      </c>
      <c r="H30" s="34">
        <f>SUM(H31:H34)</f>
        <v>2563131500</v>
      </c>
      <c r="I30" s="11"/>
    </row>
    <row r="31" spans="1:9" s="9" customFormat="1" ht="17.25" customHeight="1" x14ac:dyDescent="0.3">
      <c r="A31" s="29">
        <v>28</v>
      </c>
      <c r="B31" s="22" t="s">
        <v>158</v>
      </c>
      <c r="C31" s="40" t="s">
        <v>136</v>
      </c>
      <c r="D31" s="34">
        <v>4327146700</v>
      </c>
      <c r="E31" s="34">
        <v>3993956400</v>
      </c>
      <c r="F31" s="34">
        <v>3993956400</v>
      </c>
      <c r="G31" s="34">
        <v>2563131500</v>
      </c>
      <c r="H31" s="34">
        <v>2563131500</v>
      </c>
      <c r="I31" s="11"/>
    </row>
    <row r="32" spans="1:9" s="9" customFormat="1" ht="42.75" customHeight="1" x14ac:dyDescent="0.3">
      <c r="A32" s="29">
        <v>30</v>
      </c>
      <c r="B32" s="22" t="s">
        <v>157</v>
      </c>
      <c r="C32" s="40" t="s">
        <v>142</v>
      </c>
      <c r="D32" s="34">
        <v>920555000</v>
      </c>
      <c r="E32" s="34">
        <v>819421000</v>
      </c>
      <c r="F32" s="34">
        <v>0</v>
      </c>
      <c r="G32" s="34">
        <v>0</v>
      </c>
      <c r="H32" s="34">
        <v>0</v>
      </c>
      <c r="I32" s="11"/>
    </row>
    <row r="33" spans="1:9" s="9" customFormat="1" ht="42" customHeight="1" x14ac:dyDescent="0.3">
      <c r="A33" s="29">
        <v>31</v>
      </c>
      <c r="B33" s="22" t="s">
        <v>156</v>
      </c>
      <c r="C33" s="40" t="s">
        <v>153</v>
      </c>
      <c r="D33" s="34">
        <v>20665000</v>
      </c>
      <c r="E33" s="34">
        <v>0</v>
      </c>
      <c r="F33" s="34">
        <v>0</v>
      </c>
      <c r="G33" s="34">
        <v>0</v>
      </c>
      <c r="H33" s="34">
        <v>0</v>
      </c>
      <c r="I33" s="11"/>
    </row>
    <row r="34" spans="1:9" s="9" customFormat="1" ht="42" customHeight="1" x14ac:dyDescent="0.3">
      <c r="A34" s="29">
        <v>32</v>
      </c>
      <c r="B34" s="22" t="s">
        <v>155</v>
      </c>
      <c r="C34" s="40" t="s">
        <v>154</v>
      </c>
      <c r="D34" s="34">
        <v>80000000</v>
      </c>
      <c r="E34" s="34">
        <v>134720400</v>
      </c>
      <c r="F34" s="34">
        <v>0</v>
      </c>
      <c r="G34" s="34">
        <v>0</v>
      </c>
      <c r="H34" s="34">
        <v>0</v>
      </c>
      <c r="I34" s="11"/>
    </row>
    <row r="35" spans="1:9" s="9" customFormat="1" ht="30" customHeight="1" x14ac:dyDescent="0.3">
      <c r="A35" s="29">
        <v>34</v>
      </c>
      <c r="B35" s="22" t="s">
        <v>145</v>
      </c>
      <c r="C35" s="40" t="s">
        <v>137</v>
      </c>
      <c r="D35" s="34">
        <v>10774303013.42</v>
      </c>
      <c r="E35" s="34">
        <v>13538024747.67</v>
      </c>
      <c r="F35" s="34">
        <v>886068300</v>
      </c>
      <c r="G35" s="34">
        <v>527208000</v>
      </c>
      <c r="H35" s="34">
        <v>608492500</v>
      </c>
      <c r="I35" s="11"/>
    </row>
    <row r="36" spans="1:9" s="9" customFormat="1" ht="33" customHeight="1" x14ac:dyDescent="0.3">
      <c r="A36" s="29">
        <v>35</v>
      </c>
      <c r="B36" s="22" t="s">
        <v>146</v>
      </c>
      <c r="C36" s="40" t="s">
        <v>138</v>
      </c>
      <c r="D36" s="34">
        <v>1418497522.05</v>
      </c>
      <c r="E36" s="34">
        <v>1642935368.26</v>
      </c>
      <c r="F36" s="34">
        <v>802539300</v>
      </c>
      <c r="G36" s="34">
        <v>812596300</v>
      </c>
      <c r="H36" s="34">
        <v>843767300</v>
      </c>
      <c r="I36" s="11"/>
    </row>
    <row r="37" spans="1:9" s="9" customFormat="1" ht="15.75" customHeight="1" x14ac:dyDescent="0.3">
      <c r="A37" s="29">
        <v>36</v>
      </c>
      <c r="B37" s="22" t="s">
        <v>147</v>
      </c>
      <c r="C37" s="40" t="s">
        <v>139</v>
      </c>
      <c r="D37" s="34">
        <v>3996442774.9699998</v>
      </c>
      <c r="E37" s="34">
        <v>2556406931.1900001</v>
      </c>
      <c r="F37" s="34">
        <v>172489600</v>
      </c>
      <c r="G37" s="34">
        <v>72489600</v>
      </c>
      <c r="H37" s="34">
        <v>72489600</v>
      </c>
      <c r="I37" s="11"/>
    </row>
    <row r="38" spans="1:9" s="9" customFormat="1" ht="39" customHeight="1" x14ac:dyDescent="0.3">
      <c r="A38" s="29">
        <v>37</v>
      </c>
      <c r="B38" s="22" t="s">
        <v>148</v>
      </c>
      <c r="C38" s="40" t="s">
        <v>140</v>
      </c>
      <c r="D38" s="34">
        <v>785966627.02999997</v>
      </c>
      <c r="E38" s="34">
        <v>1395851381</v>
      </c>
      <c r="F38" s="34">
        <v>0</v>
      </c>
      <c r="G38" s="34">
        <v>0</v>
      </c>
      <c r="H38" s="34">
        <v>0</v>
      </c>
      <c r="I38" s="11"/>
    </row>
    <row r="39" spans="1:9" s="9" customFormat="1" ht="30.75" customHeight="1" x14ac:dyDescent="0.3">
      <c r="A39" s="29">
        <v>38</v>
      </c>
      <c r="B39" s="22" t="s">
        <v>152</v>
      </c>
      <c r="C39" s="40" t="s">
        <v>141</v>
      </c>
      <c r="D39" s="34">
        <v>12000000</v>
      </c>
      <c r="E39" s="34">
        <v>17000000</v>
      </c>
      <c r="F39" s="34">
        <v>0</v>
      </c>
      <c r="G39" s="34">
        <v>0</v>
      </c>
      <c r="H39" s="34">
        <v>0</v>
      </c>
      <c r="I39" s="11"/>
    </row>
    <row r="40" spans="1:9" s="9" customFormat="1" ht="63.75" x14ac:dyDescent="0.3">
      <c r="A40" s="29">
        <v>39</v>
      </c>
      <c r="B40" s="22" t="s">
        <v>149</v>
      </c>
      <c r="C40" s="40" t="s">
        <v>150</v>
      </c>
      <c r="D40" s="34">
        <v>241742419.68000001</v>
      </c>
      <c r="E40" s="34">
        <v>42604805.5</v>
      </c>
      <c r="F40" s="34">
        <v>0</v>
      </c>
      <c r="G40" s="34">
        <v>0</v>
      </c>
      <c r="H40" s="34">
        <v>0</v>
      </c>
      <c r="I40" s="11"/>
    </row>
    <row r="41" spans="1:9" s="9" customFormat="1" ht="55.5" customHeight="1" x14ac:dyDescent="0.3">
      <c r="A41" s="29">
        <v>40</v>
      </c>
      <c r="B41" s="22" t="s">
        <v>160</v>
      </c>
      <c r="C41" s="40" t="s">
        <v>159</v>
      </c>
      <c r="D41" s="34">
        <v>-142181129.63999999</v>
      </c>
      <c r="E41" s="34">
        <v>0</v>
      </c>
      <c r="F41" s="34">
        <v>0</v>
      </c>
      <c r="G41" s="34">
        <v>0</v>
      </c>
      <c r="H41" s="34">
        <v>0</v>
      </c>
      <c r="I41" s="11"/>
    </row>
    <row r="42" spans="1:9" s="9" customFormat="1" ht="15.75" x14ac:dyDescent="0.25">
      <c r="A42" s="13"/>
    </row>
    <row r="43" spans="1:9" s="9" customFormat="1" ht="15.75" x14ac:dyDescent="0.25">
      <c r="A43" s="13"/>
    </row>
    <row r="44" spans="1:9" s="9" customFormat="1" ht="15.75" x14ac:dyDescent="0.25">
      <c r="A44" s="13"/>
    </row>
  </sheetData>
  <mergeCells count="1">
    <mergeCell ref="A1:H1"/>
  </mergeCells>
  <pageMargins left="0.51181102362204722" right="0.11811023622047245" top="0.55118110236220474" bottom="0.55118110236220474" header="0" footer="0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71"/>
  <sheetViews>
    <sheetView workbookViewId="0">
      <selection sqref="A1:B1048576"/>
    </sheetView>
  </sheetViews>
  <sheetFormatPr defaultRowHeight="18.75" x14ac:dyDescent="0.3"/>
  <cols>
    <col min="1" max="2" width="15.44140625" style="8" customWidth="1"/>
  </cols>
  <sheetData>
    <row r="3" spans="1:2" x14ac:dyDescent="0.3">
      <c r="A3" s="4"/>
      <c r="B3" s="4"/>
    </row>
    <row r="4" spans="1:2" ht="37.5" x14ac:dyDescent="0.3">
      <c r="A4" s="5" t="s">
        <v>126</v>
      </c>
      <c r="B4" s="5" t="s">
        <v>127</v>
      </c>
    </row>
    <row r="5" spans="1:2" x14ac:dyDescent="0.3">
      <c r="A5" s="6">
        <v>3</v>
      </c>
      <c r="B5" s="6">
        <v>4</v>
      </c>
    </row>
    <row r="6" spans="1:2" x14ac:dyDescent="0.3">
      <c r="A6" s="7"/>
      <c r="B6" s="7"/>
    </row>
    <row r="7" spans="1:2" x14ac:dyDescent="0.3">
      <c r="A7" s="3">
        <v>28839909700</v>
      </c>
      <c r="B7" s="3" t="s">
        <v>4</v>
      </c>
    </row>
    <row r="8" spans="1:2" x14ac:dyDescent="0.3">
      <c r="A8" s="3" t="s">
        <v>128</v>
      </c>
      <c r="B8" s="3" t="s">
        <v>7</v>
      </c>
    </row>
    <row r="9" spans="1:2" x14ac:dyDescent="0.3">
      <c r="A9" s="3" t="s">
        <v>10</v>
      </c>
      <c r="B9" s="3" t="s">
        <v>11</v>
      </c>
    </row>
    <row r="10" spans="1:2" x14ac:dyDescent="0.3">
      <c r="A10" s="3" t="s">
        <v>14</v>
      </c>
      <c r="B10" s="3" t="s">
        <v>15</v>
      </c>
    </row>
    <row r="11" spans="1:2" x14ac:dyDescent="0.3">
      <c r="A11" s="3" t="s">
        <v>14</v>
      </c>
      <c r="B11" s="3" t="s">
        <v>15</v>
      </c>
    </row>
    <row r="12" spans="1:2" x14ac:dyDescent="0.3">
      <c r="A12" s="3" t="s">
        <v>20</v>
      </c>
      <c r="B12" s="3" t="s">
        <v>21</v>
      </c>
    </row>
    <row r="13" spans="1:2" x14ac:dyDescent="0.3">
      <c r="A13" s="3" t="s">
        <v>24</v>
      </c>
      <c r="B13" s="3" t="s">
        <v>25</v>
      </c>
    </row>
    <row r="14" spans="1:2" x14ac:dyDescent="0.3">
      <c r="A14" s="3">
        <v>0</v>
      </c>
      <c r="B14" s="3">
        <v>0</v>
      </c>
    </row>
    <row r="15" spans="1:2" x14ac:dyDescent="0.3">
      <c r="A15" s="3" t="s">
        <v>30</v>
      </c>
      <c r="B15" s="3" t="s">
        <v>31</v>
      </c>
    </row>
    <row r="16" spans="1:2" x14ac:dyDescent="0.3">
      <c r="A16" s="3" t="s">
        <v>34</v>
      </c>
      <c r="B16" s="3" t="s">
        <v>35</v>
      </c>
    </row>
    <row r="17" spans="1:2" x14ac:dyDescent="0.3">
      <c r="A17" s="3" t="s">
        <v>38</v>
      </c>
      <c r="B17" s="3" t="s">
        <v>39</v>
      </c>
    </row>
    <row r="18" spans="1:2" x14ac:dyDescent="0.3">
      <c r="A18" s="3" t="s">
        <v>42</v>
      </c>
      <c r="B18" s="3" t="s">
        <v>43</v>
      </c>
    </row>
    <row r="19" spans="1:2" x14ac:dyDescent="0.3">
      <c r="A19" s="3" t="s">
        <v>46</v>
      </c>
      <c r="B19" s="3" t="s">
        <v>47</v>
      </c>
    </row>
    <row r="20" spans="1:2" x14ac:dyDescent="0.3">
      <c r="A20" s="3">
        <v>0</v>
      </c>
      <c r="B20" s="3">
        <v>0</v>
      </c>
    </row>
    <row r="21" spans="1:2" x14ac:dyDescent="0.3">
      <c r="A21" s="3" t="s">
        <v>46</v>
      </c>
      <c r="B21" s="3" t="s">
        <v>47</v>
      </c>
    </row>
    <row r="22" spans="1:2" x14ac:dyDescent="0.3">
      <c r="A22" s="3" t="s">
        <v>50</v>
      </c>
      <c r="B22" s="3" t="s">
        <v>51</v>
      </c>
    </row>
    <row r="23" spans="1:2" x14ac:dyDescent="0.3">
      <c r="A23" s="3">
        <v>0</v>
      </c>
      <c r="B23" s="3">
        <v>0</v>
      </c>
    </row>
    <row r="24" spans="1:2" x14ac:dyDescent="0.3">
      <c r="A24" s="3" t="s">
        <v>52</v>
      </c>
      <c r="B24" s="3" t="s">
        <v>53</v>
      </c>
    </row>
    <row r="25" spans="1:2" x14ac:dyDescent="0.3">
      <c r="A25" s="3" t="s">
        <v>54</v>
      </c>
      <c r="B25" s="3" t="s">
        <v>55</v>
      </c>
    </row>
    <row r="26" spans="1:2" x14ac:dyDescent="0.3">
      <c r="A26" s="3">
        <v>0</v>
      </c>
      <c r="B26" s="3">
        <v>0</v>
      </c>
    </row>
    <row r="27" spans="1:2" x14ac:dyDescent="0.3">
      <c r="A27" s="3">
        <v>0</v>
      </c>
      <c r="B27" s="3">
        <v>0</v>
      </c>
    </row>
    <row r="28" spans="1:2" x14ac:dyDescent="0.3">
      <c r="A28" s="3">
        <v>0</v>
      </c>
      <c r="B28" s="3">
        <v>0</v>
      </c>
    </row>
    <row r="29" spans="1:2" x14ac:dyDescent="0.3">
      <c r="A29" s="3">
        <v>0</v>
      </c>
      <c r="B29" s="3">
        <v>0</v>
      </c>
    </row>
    <row r="30" spans="1:2" x14ac:dyDescent="0.3">
      <c r="A30" s="3">
        <v>0</v>
      </c>
      <c r="B30" s="3">
        <v>0</v>
      </c>
    </row>
    <row r="31" spans="1:2" x14ac:dyDescent="0.3">
      <c r="A31" s="3">
        <v>0</v>
      </c>
      <c r="B31" s="3">
        <v>0</v>
      </c>
    </row>
    <row r="32" spans="1:2" x14ac:dyDescent="0.3">
      <c r="A32" s="3">
        <v>0</v>
      </c>
      <c r="B32" s="3">
        <v>0</v>
      </c>
    </row>
    <row r="33" spans="1:2" x14ac:dyDescent="0.3">
      <c r="A33" s="3" t="s">
        <v>60</v>
      </c>
      <c r="B33" s="3" t="s">
        <v>61</v>
      </c>
    </row>
    <row r="34" spans="1:2" x14ac:dyDescent="0.3">
      <c r="A34" s="3" t="s">
        <v>62</v>
      </c>
      <c r="B34" s="3" t="s">
        <v>63</v>
      </c>
    </row>
    <row r="35" spans="1:2" x14ac:dyDescent="0.3">
      <c r="A35" s="3">
        <v>0</v>
      </c>
      <c r="B35" s="3">
        <v>0</v>
      </c>
    </row>
    <row r="36" spans="1:2" x14ac:dyDescent="0.3">
      <c r="A36" s="3" t="s">
        <v>64</v>
      </c>
      <c r="B36" s="3" t="s">
        <v>65</v>
      </c>
    </row>
    <row r="37" spans="1:2" x14ac:dyDescent="0.3">
      <c r="A37" s="3" t="s">
        <v>66</v>
      </c>
      <c r="B37" s="3" t="s">
        <v>67</v>
      </c>
    </row>
    <row r="38" spans="1:2" x14ac:dyDescent="0.3">
      <c r="A38" s="3" t="s">
        <v>68</v>
      </c>
      <c r="B38" s="3" t="s">
        <v>69</v>
      </c>
    </row>
    <row r="39" spans="1:2" x14ac:dyDescent="0.3">
      <c r="A39" s="3">
        <v>0</v>
      </c>
      <c r="B39" s="3">
        <v>0</v>
      </c>
    </row>
    <row r="40" spans="1:2" x14ac:dyDescent="0.3">
      <c r="A40" s="3" t="s">
        <v>70</v>
      </c>
      <c r="B40" s="3" t="s">
        <v>71</v>
      </c>
    </row>
    <row r="41" spans="1:2" x14ac:dyDescent="0.3">
      <c r="A41" s="3" t="s">
        <v>72</v>
      </c>
      <c r="B41" s="3" t="s">
        <v>73</v>
      </c>
    </row>
    <row r="42" spans="1:2" x14ac:dyDescent="0.3">
      <c r="A42" s="3" t="s">
        <v>76</v>
      </c>
      <c r="B42" s="3" t="s">
        <v>77</v>
      </c>
    </row>
    <row r="43" spans="1:2" x14ac:dyDescent="0.3">
      <c r="A43" s="3" t="s">
        <v>78</v>
      </c>
      <c r="B43" s="3" t="s">
        <v>79</v>
      </c>
    </row>
    <row r="44" spans="1:2" x14ac:dyDescent="0.3">
      <c r="A44" s="3" t="s">
        <v>80</v>
      </c>
      <c r="B44" s="3" t="s">
        <v>81</v>
      </c>
    </row>
    <row r="45" spans="1:2" x14ac:dyDescent="0.3">
      <c r="A45" s="3" t="s">
        <v>82</v>
      </c>
      <c r="B45" s="3" t="s">
        <v>83</v>
      </c>
    </row>
    <row r="46" spans="1:2" x14ac:dyDescent="0.3">
      <c r="A46" s="3" t="s">
        <v>86</v>
      </c>
      <c r="B46" s="3" t="s">
        <v>87</v>
      </c>
    </row>
    <row r="47" spans="1:2" x14ac:dyDescent="0.3">
      <c r="A47" s="3" t="s">
        <v>88</v>
      </c>
      <c r="B47" s="3" t="s">
        <v>89</v>
      </c>
    </row>
    <row r="48" spans="1:2" x14ac:dyDescent="0.3">
      <c r="A48" s="3" t="s">
        <v>90</v>
      </c>
      <c r="B48" s="3" t="s">
        <v>91</v>
      </c>
    </row>
    <row r="49" spans="1:2" x14ac:dyDescent="0.3">
      <c r="A49" s="3" t="s">
        <v>94</v>
      </c>
      <c r="B49" s="3" t="s">
        <v>95</v>
      </c>
    </row>
    <row r="50" spans="1:2" x14ac:dyDescent="0.3">
      <c r="A50" s="3" t="s">
        <v>96</v>
      </c>
      <c r="B50" s="3">
        <v>34400</v>
      </c>
    </row>
    <row r="51" spans="1:2" x14ac:dyDescent="0.3">
      <c r="A51" s="3">
        <v>0</v>
      </c>
      <c r="B51" s="3">
        <v>0</v>
      </c>
    </row>
    <row r="52" spans="1:2" x14ac:dyDescent="0.3">
      <c r="A52" s="3">
        <v>0</v>
      </c>
      <c r="B52" s="3">
        <v>0</v>
      </c>
    </row>
    <row r="53" spans="1:2" x14ac:dyDescent="0.3">
      <c r="A53" s="3">
        <v>0</v>
      </c>
      <c r="B53" s="3">
        <v>0</v>
      </c>
    </row>
    <row r="54" spans="1:2" x14ac:dyDescent="0.3">
      <c r="A54" s="3">
        <v>0</v>
      </c>
      <c r="B54" s="3">
        <v>0</v>
      </c>
    </row>
    <row r="55" spans="1:2" x14ac:dyDescent="0.3">
      <c r="A55" s="3" t="s">
        <v>97</v>
      </c>
      <c r="B55" s="3" t="s">
        <v>97</v>
      </c>
    </row>
    <row r="56" spans="1:2" x14ac:dyDescent="0.3">
      <c r="A56" s="3">
        <v>0</v>
      </c>
      <c r="B56" s="3">
        <v>0</v>
      </c>
    </row>
    <row r="57" spans="1:2" x14ac:dyDescent="0.3">
      <c r="A57" s="3">
        <v>0</v>
      </c>
      <c r="B57" s="3">
        <v>0</v>
      </c>
    </row>
    <row r="58" spans="1:2" x14ac:dyDescent="0.3">
      <c r="A58" s="3" t="s">
        <v>100</v>
      </c>
      <c r="B58" s="3" t="s">
        <v>101</v>
      </c>
    </row>
    <row r="59" spans="1:2" x14ac:dyDescent="0.3">
      <c r="A59" s="3" t="s">
        <v>102</v>
      </c>
      <c r="B59" s="3" t="s">
        <v>103</v>
      </c>
    </row>
    <row r="60" spans="1:2" x14ac:dyDescent="0.3">
      <c r="A60" s="3" t="s">
        <v>104</v>
      </c>
      <c r="B60" s="3" t="s">
        <v>105</v>
      </c>
    </row>
    <row r="61" spans="1:2" x14ac:dyDescent="0.3">
      <c r="A61" s="3" t="s">
        <v>108</v>
      </c>
      <c r="B61" s="3" t="s">
        <v>109</v>
      </c>
    </row>
    <row r="62" spans="1:2" x14ac:dyDescent="0.3">
      <c r="A62" s="3" t="s">
        <v>110</v>
      </c>
      <c r="B62" s="3" t="s">
        <v>111</v>
      </c>
    </row>
    <row r="63" spans="1:2" x14ac:dyDescent="0.3">
      <c r="A63" s="3" t="s">
        <v>112</v>
      </c>
      <c r="B63" s="3" t="s">
        <v>113</v>
      </c>
    </row>
    <row r="64" spans="1:2" x14ac:dyDescent="0.3">
      <c r="A64" s="3" t="s">
        <v>114</v>
      </c>
      <c r="B64" s="3" t="s">
        <v>115</v>
      </c>
    </row>
    <row r="65" spans="1:2" x14ac:dyDescent="0.3">
      <c r="A65" s="3" t="s">
        <v>116</v>
      </c>
      <c r="B65" s="3" t="s">
        <v>117</v>
      </c>
    </row>
    <row r="66" spans="1:2" x14ac:dyDescent="0.3">
      <c r="A66" s="3" t="s">
        <v>118</v>
      </c>
      <c r="B66" s="3" t="s">
        <v>119</v>
      </c>
    </row>
    <row r="67" spans="1:2" x14ac:dyDescent="0.3">
      <c r="A67" s="3" t="s">
        <v>120</v>
      </c>
      <c r="B67" s="3" t="s">
        <v>121</v>
      </c>
    </row>
    <row r="68" spans="1:2" x14ac:dyDescent="0.3">
      <c r="A68" s="3">
        <v>0</v>
      </c>
      <c r="B68" s="3">
        <v>0</v>
      </c>
    </row>
    <row r="69" spans="1:2" x14ac:dyDescent="0.3">
      <c r="A69" s="3">
        <v>0</v>
      </c>
      <c r="B69" s="3">
        <v>0</v>
      </c>
    </row>
    <row r="70" spans="1:2" x14ac:dyDescent="0.3">
      <c r="A70" s="3">
        <v>0</v>
      </c>
      <c r="B70" s="3">
        <v>0</v>
      </c>
    </row>
    <row r="71" spans="1:2" x14ac:dyDescent="0.3">
      <c r="A71" s="3">
        <v>0</v>
      </c>
      <c r="B71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B71"/>
  <sheetViews>
    <sheetView workbookViewId="0">
      <selection activeCell="E10" sqref="E10"/>
    </sheetView>
  </sheetViews>
  <sheetFormatPr defaultRowHeight="18.75" x14ac:dyDescent="0.3"/>
  <cols>
    <col min="1" max="1" width="23.77734375" customWidth="1"/>
    <col min="2" max="2" width="24.44140625" customWidth="1"/>
  </cols>
  <sheetData>
    <row r="4" spans="1:2" x14ac:dyDescent="0.3">
      <c r="A4" t="s">
        <v>126</v>
      </c>
      <c r="B4" t="s">
        <v>127</v>
      </c>
    </row>
    <row r="5" spans="1:2" x14ac:dyDescent="0.3">
      <c r="A5">
        <v>3</v>
      </c>
      <c r="B5">
        <v>4</v>
      </c>
    </row>
    <row r="7" spans="1:2" x14ac:dyDescent="0.3">
      <c r="A7">
        <v>28839909700</v>
      </c>
      <c r="B7" t="s">
        <v>4</v>
      </c>
    </row>
    <row r="8" spans="1:2" x14ac:dyDescent="0.3">
      <c r="A8" t="s">
        <v>128</v>
      </c>
      <c r="B8" t="s">
        <v>7</v>
      </c>
    </row>
    <row r="9" spans="1:2" x14ac:dyDescent="0.3">
      <c r="A9" t="s">
        <v>10</v>
      </c>
      <c r="B9" t="s">
        <v>11</v>
      </c>
    </row>
    <row r="10" spans="1:2" x14ac:dyDescent="0.3">
      <c r="A10" t="s">
        <v>14</v>
      </c>
      <c r="B10" t="s">
        <v>15</v>
      </c>
    </row>
    <row r="11" spans="1:2" x14ac:dyDescent="0.3">
      <c r="A11" t="s">
        <v>14</v>
      </c>
      <c r="B11" t="s">
        <v>15</v>
      </c>
    </row>
    <row r="12" spans="1:2" x14ac:dyDescent="0.3">
      <c r="A12" t="s">
        <v>20</v>
      </c>
      <c r="B12" t="s">
        <v>21</v>
      </c>
    </row>
    <row r="13" spans="1:2" x14ac:dyDescent="0.3">
      <c r="A13" t="s">
        <v>24</v>
      </c>
      <c r="B13" t="s">
        <v>25</v>
      </c>
    </row>
    <row r="14" spans="1:2" x14ac:dyDescent="0.3">
      <c r="A14">
        <v>0</v>
      </c>
      <c r="B14">
        <v>0</v>
      </c>
    </row>
    <row r="15" spans="1:2" x14ac:dyDescent="0.3">
      <c r="A15" t="s">
        <v>30</v>
      </c>
      <c r="B15" t="s">
        <v>31</v>
      </c>
    </row>
    <row r="16" spans="1:2" x14ac:dyDescent="0.3">
      <c r="A16" t="s">
        <v>34</v>
      </c>
      <c r="B16" t="s">
        <v>35</v>
      </c>
    </row>
    <row r="17" spans="1:2" x14ac:dyDescent="0.3">
      <c r="A17" t="s">
        <v>38</v>
      </c>
      <c r="B17" t="s">
        <v>39</v>
      </c>
    </row>
    <row r="18" spans="1:2" x14ac:dyDescent="0.3">
      <c r="A18" t="s">
        <v>42</v>
      </c>
      <c r="B18" t="s">
        <v>43</v>
      </c>
    </row>
    <row r="19" spans="1:2" x14ac:dyDescent="0.3">
      <c r="A19" t="s">
        <v>46</v>
      </c>
      <c r="B19" t="s">
        <v>47</v>
      </c>
    </row>
    <row r="20" spans="1:2" x14ac:dyDescent="0.3">
      <c r="A20">
        <v>0</v>
      </c>
      <c r="B20">
        <v>0</v>
      </c>
    </row>
    <row r="21" spans="1:2" x14ac:dyDescent="0.3">
      <c r="A21" t="s">
        <v>46</v>
      </c>
      <c r="B21" t="s">
        <v>47</v>
      </c>
    </row>
    <row r="22" spans="1:2" x14ac:dyDescent="0.3">
      <c r="A22" t="s">
        <v>50</v>
      </c>
      <c r="B22" t="s">
        <v>51</v>
      </c>
    </row>
    <row r="23" spans="1:2" x14ac:dyDescent="0.3">
      <c r="A23">
        <v>0</v>
      </c>
      <c r="B23">
        <v>0</v>
      </c>
    </row>
    <row r="24" spans="1:2" x14ac:dyDescent="0.3">
      <c r="A24" t="s">
        <v>52</v>
      </c>
      <c r="B24" t="s">
        <v>53</v>
      </c>
    </row>
    <row r="25" spans="1:2" x14ac:dyDescent="0.3">
      <c r="A25" t="s">
        <v>54</v>
      </c>
      <c r="B25" t="s">
        <v>55</v>
      </c>
    </row>
    <row r="26" spans="1:2" x14ac:dyDescent="0.3">
      <c r="A26">
        <v>0</v>
      </c>
      <c r="B26">
        <v>0</v>
      </c>
    </row>
    <row r="27" spans="1:2" x14ac:dyDescent="0.3">
      <c r="A27">
        <v>0</v>
      </c>
      <c r="B27">
        <v>0</v>
      </c>
    </row>
    <row r="28" spans="1:2" x14ac:dyDescent="0.3">
      <c r="A28">
        <v>0</v>
      </c>
      <c r="B28">
        <v>0</v>
      </c>
    </row>
    <row r="29" spans="1:2" x14ac:dyDescent="0.3">
      <c r="A29">
        <v>0</v>
      </c>
      <c r="B29">
        <v>0</v>
      </c>
    </row>
    <row r="30" spans="1:2" x14ac:dyDescent="0.3">
      <c r="A30">
        <v>0</v>
      </c>
      <c r="B30">
        <v>0</v>
      </c>
    </row>
    <row r="31" spans="1:2" x14ac:dyDescent="0.3">
      <c r="A31">
        <v>0</v>
      </c>
      <c r="B31">
        <v>0</v>
      </c>
    </row>
    <row r="32" spans="1:2" x14ac:dyDescent="0.3">
      <c r="A32">
        <v>0</v>
      </c>
      <c r="B32">
        <v>0</v>
      </c>
    </row>
    <row r="33" spans="1:2" x14ac:dyDescent="0.3">
      <c r="A33" t="s">
        <v>60</v>
      </c>
      <c r="B33" t="s">
        <v>61</v>
      </c>
    </row>
    <row r="34" spans="1:2" x14ac:dyDescent="0.3">
      <c r="A34" t="s">
        <v>62</v>
      </c>
      <c r="B34" t="s">
        <v>63</v>
      </c>
    </row>
    <row r="35" spans="1:2" x14ac:dyDescent="0.3">
      <c r="A35">
        <v>0</v>
      </c>
      <c r="B35">
        <v>0</v>
      </c>
    </row>
    <row r="36" spans="1:2" x14ac:dyDescent="0.3">
      <c r="A36" t="s">
        <v>64</v>
      </c>
      <c r="B36" t="s">
        <v>65</v>
      </c>
    </row>
    <row r="37" spans="1:2" x14ac:dyDescent="0.3">
      <c r="A37" t="s">
        <v>66</v>
      </c>
      <c r="B37" t="s">
        <v>67</v>
      </c>
    </row>
    <row r="38" spans="1:2" x14ac:dyDescent="0.3">
      <c r="A38" t="s">
        <v>68</v>
      </c>
      <c r="B38" t="s">
        <v>69</v>
      </c>
    </row>
    <row r="39" spans="1:2" x14ac:dyDescent="0.3">
      <c r="A39">
        <v>0</v>
      </c>
      <c r="B39">
        <v>0</v>
      </c>
    </row>
    <row r="40" spans="1:2" x14ac:dyDescent="0.3">
      <c r="A40" t="s">
        <v>70</v>
      </c>
      <c r="B40" t="s">
        <v>71</v>
      </c>
    </row>
    <row r="41" spans="1:2" x14ac:dyDescent="0.3">
      <c r="A41" t="s">
        <v>72</v>
      </c>
      <c r="B41" t="s">
        <v>73</v>
      </c>
    </row>
    <row r="42" spans="1:2" x14ac:dyDescent="0.3">
      <c r="A42" t="s">
        <v>76</v>
      </c>
      <c r="B42" t="s">
        <v>77</v>
      </c>
    </row>
    <row r="43" spans="1:2" x14ac:dyDescent="0.3">
      <c r="A43" t="s">
        <v>78</v>
      </c>
      <c r="B43" t="s">
        <v>79</v>
      </c>
    </row>
    <row r="44" spans="1:2" x14ac:dyDescent="0.3">
      <c r="A44" t="s">
        <v>80</v>
      </c>
      <c r="B44" t="s">
        <v>81</v>
      </c>
    </row>
    <row r="45" spans="1:2" x14ac:dyDescent="0.3">
      <c r="A45" t="s">
        <v>82</v>
      </c>
      <c r="B45" t="s">
        <v>83</v>
      </c>
    </row>
    <row r="46" spans="1:2" x14ac:dyDescent="0.3">
      <c r="A46" t="s">
        <v>86</v>
      </c>
      <c r="B46" t="s">
        <v>87</v>
      </c>
    </row>
    <row r="47" spans="1:2" x14ac:dyDescent="0.3">
      <c r="A47" t="s">
        <v>88</v>
      </c>
      <c r="B47" t="s">
        <v>89</v>
      </c>
    </row>
    <row r="48" spans="1:2" x14ac:dyDescent="0.3">
      <c r="A48" t="s">
        <v>90</v>
      </c>
      <c r="B48" t="s">
        <v>91</v>
      </c>
    </row>
    <row r="49" spans="1:2" x14ac:dyDescent="0.3">
      <c r="A49" t="s">
        <v>94</v>
      </c>
      <c r="B49" t="s">
        <v>95</v>
      </c>
    </row>
    <row r="50" spans="1:2" x14ac:dyDescent="0.3">
      <c r="A50" t="s">
        <v>96</v>
      </c>
      <c r="B50">
        <v>34400</v>
      </c>
    </row>
    <row r="51" spans="1:2" x14ac:dyDescent="0.3">
      <c r="A51">
        <v>0</v>
      </c>
      <c r="B51">
        <v>0</v>
      </c>
    </row>
    <row r="52" spans="1:2" x14ac:dyDescent="0.3">
      <c r="A52">
        <v>0</v>
      </c>
      <c r="B52">
        <v>0</v>
      </c>
    </row>
    <row r="53" spans="1:2" x14ac:dyDescent="0.3">
      <c r="A53">
        <v>0</v>
      </c>
      <c r="B53">
        <v>0</v>
      </c>
    </row>
    <row r="54" spans="1:2" x14ac:dyDescent="0.3">
      <c r="A54">
        <v>0</v>
      </c>
      <c r="B54">
        <v>0</v>
      </c>
    </row>
    <row r="55" spans="1:2" x14ac:dyDescent="0.3">
      <c r="A55" t="s">
        <v>97</v>
      </c>
      <c r="B55" t="s">
        <v>97</v>
      </c>
    </row>
    <row r="56" spans="1:2" x14ac:dyDescent="0.3">
      <c r="A56">
        <v>0</v>
      </c>
      <c r="B56">
        <v>0</v>
      </c>
    </row>
    <row r="57" spans="1:2" x14ac:dyDescent="0.3">
      <c r="A57">
        <v>0</v>
      </c>
      <c r="B57">
        <v>0</v>
      </c>
    </row>
    <row r="58" spans="1:2" x14ac:dyDescent="0.3">
      <c r="A58" t="s">
        <v>100</v>
      </c>
      <c r="B58" t="s">
        <v>101</v>
      </c>
    </row>
    <row r="59" spans="1:2" x14ac:dyDescent="0.3">
      <c r="A59" t="s">
        <v>102</v>
      </c>
      <c r="B59" t="s">
        <v>103</v>
      </c>
    </row>
    <row r="60" spans="1:2" x14ac:dyDescent="0.3">
      <c r="A60" t="s">
        <v>104</v>
      </c>
      <c r="B60" t="s">
        <v>105</v>
      </c>
    </row>
    <row r="61" spans="1:2" x14ac:dyDescent="0.3">
      <c r="A61" t="s">
        <v>108</v>
      </c>
      <c r="B61" t="s">
        <v>109</v>
      </c>
    </row>
    <row r="62" spans="1:2" x14ac:dyDescent="0.3">
      <c r="A62" t="s">
        <v>110</v>
      </c>
      <c r="B62" t="s">
        <v>111</v>
      </c>
    </row>
    <row r="63" spans="1:2" x14ac:dyDescent="0.3">
      <c r="A63" t="s">
        <v>112</v>
      </c>
      <c r="B63" t="s">
        <v>113</v>
      </c>
    </row>
    <row r="64" spans="1:2" x14ac:dyDescent="0.3">
      <c r="A64" t="s">
        <v>114</v>
      </c>
      <c r="B64" t="s">
        <v>115</v>
      </c>
    </row>
    <row r="65" spans="1:2" x14ac:dyDescent="0.3">
      <c r="A65" t="s">
        <v>116</v>
      </c>
      <c r="B65" t="s">
        <v>117</v>
      </c>
    </row>
    <row r="66" spans="1:2" x14ac:dyDescent="0.3">
      <c r="A66" t="s">
        <v>118</v>
      </c>
      <c r="B66" t="s">
        <v>119</v>
      </c>
    </row>
    <row r="67" spans="1:2" x14ac:dyDescent="0.3">
      <c r="A67" t="s">
        <v>120</v>
      </c>
      <c r="B67" t="s">
        <v>121</v>
      </c>
    </row>
    <row r="68" spans="1:2" x14ac:dyDescent="0.3">
      <c r="A68">
        <v>0</v>
      </c>
      <c r="B68">
        <v>0</v>
      </c>
    </row>
    <row r="69" spans="1:2" x14ac:dyDescent="0.3">
      <c r="A69">
        <v>0</v>
      </c>
      <c r="B69">
        <v>0</v>
      </c>
    </row>
    <row r="70" spans="1:2" x14ac:dyDescent="0.3">
      <c r="A70">
        <v>0</v>
      </c>
      <c r="B70">
        <v>0</v>
      </c>
    </row>
    <row r="71" spans="1:2" x14ac:dyDescent="0.3">
      <c r="A71">
        <v>0</v>
      </c>
      <c r="B7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Годунова Ирина Семеновна</dc:creator>
  <cp:lastModifiedBy>Ильина Олеся Михайловна 2</cp:lastModifiedBy>
  <cp:lastPrinted>2024-10-30T09:43:44Z</cp:lastPrinted>
  <dcterms:created xsi:type="dcterms:W3CDTF">2022-10-12T14:10:12Z</dcterms:created>
  <dcterms:modified xsi:type="dcterms:W3CDTF">2024-11-02T13:15:14Z</dcterms:modified>
</cp:coreProperties>
</file>