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2527"/>
  <workbookPr defaultThemeVersion="124226"/>
  <mc:AlternateContent xmlns:mc="http://schemas.openxmlformats.org/markup-compatibility/2006">
    <mc:Choice Requires="x15">
      <x15ac:absPath xmlns:x15ac="http://schemas.microsoft.com/office/spreadsheetml/2010/11/ac" url="\\192.168.168.2\Archive$\Отдел 02-01\Ильина\Открытый бюджет\2024 год\Бюджет 2025-2027 на сайт\Дополнительные материалы 2\"/>
    </mc:Choice>
  </mc:AlternateContent>
  <xr:revisionPtr revIDLastSave="0" documentId="13_ncr:1_{81E0855D-A97A-4CD3-BE0D-079E7DCCD5BD}" xr6:coauthVersionLast="45" xr6:coauthVersionMax="45" xr10:uidLastSave="{00000000-0000-0000-0000-000000000000}"/>
  <bookViews>
    <workbookView xWindow="2505" yWindow="105" windowWidth="21645" windowHeight="15180" xr2:uid="{00000000-000D-0000-FFFF-FFFF00000000}"/>
  </bookViews>
  <sheets>
    <sheet name="Свод 2022-2026 с нов.льготами" sheetId="3" r:id="rId1"/>
  </sheets>
  <definedNames>
    <definedName name="_xlnm._FilterDatabase" localSheetId="0" hidden="1">'Свод 2022-2026 с нов.льготами'!$A$5:$H$66</definedName>
    <definedName name="_xlnm.Print_Titles" localSheetId="0">'Свод 2022-2026 с нов.льготами'!$4:$5</definedName>
    <definedName name="_xlnm.Print_Area" localSheetId="0">'Свод 2022-2026 с нов.льготами'!$A$1:$I$65</definedName>
  </definedNames>
  <calcPr calcId="18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F58" i="3" l="1"/>
  <c r="G58" i="3"/>
  <c r="H58" i="3"/>
  <c r="I58" i="3"/>
  <c r="E58" i="3"/>
  <c r="I61" i="3"/>
  <c r="I60" i="3"/>
  <c r="E60" i="3"/>
  <c r="F60" i="3"/>
  <c r="G60" i="3"/>
  <c r="H60" i="3"/>
  <c r="I59" i="3"/>
  <c r="H59" i="3"/>
  <c r="G59" i="3"/>
  <c r="I63" i="3" l="1"/>
  <c r="F61" i="3"/>
  <c r="F59" i="3" l="1"/>
  <c r="E59" i="3"/>
  <c r="H62" i="3"/>
  <c r="G62" i="3"/>
  <c r="F62" i="3"/>
  <c r="E62" i="3"/>
  <c r="H61" i="3"/>
  <c r="G61" i="3"/>
  <c r="E61" i="3"/>
  <c r="E63" i="3" l="1"/>
  <c r="G63" i="3"/>
  <c r="F63" i="3"/>
  <c r="H63" i="3"/>
</calcChain>
</file>

<file path=xl/sharedStrings.xml><?xml version="1.0" encoding="utf-8"?>
<sst xmlns="http://schemas.openxmlformats.org/spreadsheetml/2006/main" count="198" uniqueCount="77">
  <si>
    <t>тыс. рублей</t>
  </si>
  <si>
    <t>Наименование категории  налогоплательщика</t>
  </si>
  <si>
    <t xml:space="preserve">Налог на имущество организаций </t>
  </si>
  <si>
    <t>Налог на прибыль организаций</t>
  </si>
  <si>
    <t>Итого:</t>
  </si>
  <si>
    <t>Транспортный налог</t>
  </si>
  <si>
    <t>Упрощенная система налогообложения</t>
  </si>
  <si>
    <t>Патентная система налогообложения</t>
  </si>
  <si>
    <t>№ п\п</t>
  </si>
  <si>
    <t>Индивидуальные предприниматели, впервые зарегистрированные, применяющие патентную систему налогообложения и осуществляющие предпринимательскую деятельность в производственной, социальной и (или) научной сферах (ставка 0%)</t>
  </si>
  <si>
    <t>Организации, осуществляющие деятельность автомобильного грузового транспорта, при условии, что доля выручки от указанной деятельности составляет не менее 50 процентов от общей суммы выручки этих организаций за отчетный (налоговый) период, - в отношении объектов спорта</t>
  </si>
  <si>
    <t>Организации, осуществляющие свою деятельность на территории Смоленской области, в отношении имущества, переданного в безвозмездное пользование областным государственным общеобразовательным организациям</t>
  </si>
  <si>
    <t>Приемные родители, детские дома семейного типа</t>
  </si>
  <si>
    <t>Организации и физические лица в отношении автомобилей, оснащенных только электрическим двигателем (электрическими двигателями).</t>
  </si>
  <si>
    <t>налог на имущество организаций</t>
  </si>
  <si>
    <t>налог на прибыль организаций</t>
  </si>
  <si>
    <t>транспортный налог</t>
  </si>
  <si>
    <t>Общественные организации инвалидов, среди членов которых инвалиды и их законные представители составляют не менее 80 процентов, а также организации (если среднесписочная численность инвалидов среди их работников составляет не менее 50 процентов, а доля их заработной платы в фонде оплаты труда - не менее 25 процентов), уставный капитал которых полностью состоит из вкладов указанных общественных организаций, и организации, единственным собственником имущества которых являются указанные общественные организации инвалидов</t>
  </si>
  <si>
    <t>Организации – в отношении пожарных машин (автомобилей)</t>
  </si>
  <si>
    <t>Организации, выполняющие мобилизационные задания по созданию специальных формирований в виде автотранспортных формирований, - в отношении автотранспортных средств, зачисленных в штат указанных формирований</t>
  </si>
  <si>
    <t>Религиозные организации, а также образовательные учреждения, единственными учредителями которых являются религиозные организации</t>
  </si>
  <si>
    <t>Организации, учитывающие на балансе самолеты, вертолеты и иные воздушные транспортные средства</t>
  </si>
  <si>
    <t>х</t>
  </si>
  <si>
    <t>Наименования налогов, по которым предусматриваются налоговые льготы, освобождения и иные преференции</t>
  </si>
  <si>
    <t>на 2025 год</t>
  </si>
  <si>
    <t>освобождение от налогообложения</t>
  </si>
  <si>
    <t>пониженная налоговая ставка</t>
  </si>
  <si>
    <t xml:space="preserve">Налогоплательщики, осуществляющие международные автомобильные перевозки грузов, в отношении грузовых автомобилей с мощностью двигателя свыше 250 лошадиных сил (свыше 183,9 кВт), используемых для осуществления международных автомобильных перевозок грузов </t>
  </si>
  <si>
    <t xml:space="preserve">пониженная налоговая ставка </t>
  </si>
  <si>
    <t>Инвесторы, реализующие одобренные инвестиционные проекты Смоленской области, - в части имущества, построенного, реконструированного, приобретенного в результате реализации одобренного инвестиционного проекта Смоленской области</t>
  </si>
  <si>
    <t>Инвесторы - в отношении недвижимого имущества (за искл. жилых помещений), построенного, реконструированного в результате реализации специального инвестиционного контракта на территории Смоленской области</t>
  </si>
  <si>
    <t>Управляющие компании и резиденты индустриальных парков - в части недвижимого имущества, построенного (реконструированного) на территории индустриального парка</t>
  </si>
  <si>
    <t>Организации в отношении объектов недвижимого имущества, налоговая база в отношении которых определяется как их кадастровая стоимость, для административно-деловых центров и торговых центров (комплексов) и помещений в них, также нежилых помещений офисного и торгово-бытового назначения</t>
  </si>
  <si>
    <t>Инвесторы, реализовавшие приоритетные проекты, - в отношении имущества, построенного и приобретенного в результате реализации приоритетного проекта по созданию новых производственных мощностей по производству товаров либо нового объекта (новых объектов) теплоснабжения</t>
  </si>
  <si>
    <t>инвестиционный налоговый вычет</t>
  </si>
  <si>
    <t>Индивидуальные предприниматели, впервые зарегистрированные и осуществляющие предпринимательскую деятельность в производственной, социальной и (или) научной сферах, а также бытовых услуг населению</t>
  </si>
  <si>
    <t>нулевая налоговая ставка</t>
  </si>
  <si>
    <t>упрощенная система налогообложения</t>
  </si>
  <si>
    <t>патентная система налогообложения</t>
  </si>
  <si>
    <t xml:space="preserve">Организации, осуществляющие отдельные виды экономической деятельности, субъекты МСП, налогоплательщики-резиденты  областных государственных индустриальных парков; налогоплательщики, перечислившие пожертвования областным государственным и (или) муниципальным учреждениям, осуществляющим деятельность в области культуры, расположенным на территории Смоленской области в размере не превышающим 10 млн. рублей, в целях обновления основных фондов могут воспользоваться правом на применение инвестиционного налогового вычета
</t>
  </si>
  <si>
    <t>Вид налоговых льгот, освобождений и иных преференций</t>
  </si>
  <si>
    <t>Организации, реализующие на территории Смоленской области проекты на основании концессионных соглашений, заключенных со Смоленской областью, направленных на создание и (или) реконструкцию объектов здравоохранения, а также на осуществление деятельности с их использованием (эксплуатацией), в отношении недвижимого имущества, являющегося объектом концессионного соглашения</t>
  </si>
  <si>
    <t>Организации, реализующие на территории Смоленской области проекты на основании соглашений о государственно-частном партнерстве, заключенных со Смоленской областью, направленных на строительство и (или) реконструкцию объектов здравоохранения, а также на осуществление их эксплуатации и (или) технического обслуживания, в отношении недвижимого имущества, являющегося объектом соглашения о государственно-частном партнерстве</t>
  </si>
  <si>
    <t>Организации в отношении газопроводов, находящихся в государственной собственности Смоленской области и закрепленных за ними на праве хозяйственного ведения в период с 1 января 2021 года по 31 декабря 2021 года</t>
  </si>
  <si>
    <t>Один из членов семьи, являющейся многодетной, в отношении одного транспортного средства с мощностью двигателя до 150 лошадиных сил (до 110,33 кВт) включительно</t>
  </si>
  <si>
    <t>Родители военнослужащих, погибших (умерших) в период прохождения военной службы по призыву или умерших после увольнения с военной службы вследствие военной травмы (за исключением случаев, когда смерть военнослужащих наступила в результате их противоправных действий)</t>
  </si>
  <si>
    <t>Налогоплательщики, учитывающие на балансе не менее 500 грузовых автомобилей с мощностью двигателя свыше 250 лошадиных сил (свыше 183,9 кВт)</t>
  </si>
  <si>
    <t>ВСЕГО налоговые льготы</t>
  </si>
  <si>
    <t>Один из членов семьи (родитель, усыновитель), имеющей ребенка-инвалида, совместно проживающий с ребенком-инвалидом, в отношении одного транспортного средства (автомобиль легковой) с мощностью двигателя до 100 лошадиных сил (до 73,55 кВт) включительно</t>
  </si>
  <si>
    <t>Газораспределительные организации в отношении газораспределительных сетей, введенных в эксплуатацию на территории Смоленской области в период с 1 января 2022 года по 31 декабря 2025 года в рамках реализации мероприятий по догазификации населенных пунктов Смоленской области</t>
  </si>
  <si>
    <t>Ветераны боевых действий в отношении одного транспортного средства (автомобиль легковой) с мощностью двигателя до 150 лошадиных сил (до 110,33 кВт) включительно</t>
  </si>
  <si>
    <t>Налогоплательщики – физические лица в отношении самолетов, вертолетов и иных воздушных судов, имеющих двигатели, относящихся к легким или к сверхлегким воздушным судам, являющимися единичными экземплярами гражданских воздушных судов авиации общего назначения</t>
  </si>
  <si>
    <t>на 2026 год</t>
  </si>
  <si>
    <t xml:space="preserve">Налогоплательщики, выбравшие объект налогообложения доходы, уменьшенные на величину расходов (ставка 7%)
</t>
  </si>
  <si>
    <t xml:space="preserve">Налогоплательщики, выбравшие объект налогообложения доходы, уменьшенные на величину расходов (ставка 5%)
</t>
  </si>
  <si>
    <t>Налогоплательщики УСН, выбравшие объект налогообложения доходы (ставка 1%)</t>
  </si>
  <si>
    <t xml:space="preserve">Организации обрабатывающих производств в отношении вновь созданного (построенного), приобретенного недвижимого имущества (за исключением жилых помещений), осуществляющие инвестиционную деятельность на территории Смоленской области, и зарегистрированные в установленном порядке на территории Смоленской области </t>
  </si>
  <si>
    <t>Организации – в отношении машин скорой помощи и санитарных автомобилей</t>
  </si>
  <si>
    <t>Налогоплательщики, уплачивающие налог на имущество организаций в отношении гостиниц категории «пять звезд» с номерным фондом не менее 200 гостиничных номеров</t>
  </si>
  <si>
    <t>Организациям, которым присвоен статус регионального оператора по обращению с твердыми коммунальными отходами в соответствии с Федеральным законом от 24 июня 1998 года № 89-ФЗ "Об отходах производства и потребления", в части прибыли от основной деятельности</t>
  </si>
  <si>
    <t xml:space="preserve">Один из членов семьи, являющейся многодетной в соответствии с областным законом от 1 декабря 2004 года № 84-з «О мерах социальной поддержки многодетных семей на территории Смоленской области» и имеющей четырех и более детей, – в отношении одного транспортного средства (автомобиль легковой) с мощностью двигателя до 200 лошадиных сил (до 147,1 кВт) включительно
</t>
  </si>
  <si>
    <t>Медицинские организации в отношении жилых помещений, находящихся в государственной собственности Смоленской области, включенных в специализированный жилищный фонд Смоленской области и отнесенных к служебным жилым помещениям</t>
  </si>
  <si>
    <t>Резиденты ТОСЭР - в отношении недвижимого имущества (за искл. жилых помещений), построенного, реконструированного в ходе реализации инвестиционных проектов, отвечающих требованиям, установленным Правительством РФ, при исполнении соглашений об осуществлении деятельности</t>
  </si>
  <si>
    <t>Организации почтовой связи, оказывающие услуги по доставке и выдаче пенсий, пособий и других выплат целевого назначения, при условии направления высвободившихся от налогообложения средств на ремонт отделений почтовой связи, расположенных в сельских населенных пунктах и населенных пунктах, прилегающих к опорным населенным пунктам Смоленской области, указанным в постановлении Администрации Смоленской области от 3 апреля 2023 года № 142 «Об утверждении перечня опорных населенных пунктов и прилегающих к ним населенных пунктов Смоленской области»</t>
  </si>
  <si>
    <t>Прогноз</t>
  </si>
  <si>
    <t>Резиденты особой экономической зоны в отношении не более чем 10 транспортных средств</t>
  </si>
  <si>
    <t>Резиденты особой экономической зоны в отношении прибыли, полученной от деятельности, осуществляемой на территории ОЭЗ (ставка понижена - 0% с 1 по 7 гг,                       5% с 8 по 10 гг)</t>
  </si>
  <si>
    <t>снижение суммы налога на 50%</t>
  </si>
  <si>
    <t>на 2027 год</t>
  </si>
  <si>
    <t>на 2024 год (оценка)</t>
  </si>
  <si>
    <t>2023 год* (фактические данные)</t>
  </si>
  <si>
    <t>Организации, реализующие региональные инвестиционные проекты</t>
  </si>
  <si>
    <t>*Информация о фактических  объемах налоговых льгот (налоговых расходов) за 2023 год представлена УФНС России по Смоленской области</t>
  </si>
  <si>
    <t>Налогоплательщикам – организациям, относящимся в соответствии с Законом Российской Федерации от 19 июня 1992 года № 3085-1 «О потребительской кооперации (потребительских обществах, их союзах) в Российской Федерации» к организациям потребительской кооперации, в отношении объектов недвижимого имущества, расположенных на территориях сельских населенных пунктов Смоленской области, суммы налога на имущество организаций на 50 процентов от суммы налога на имущество организаций, исчисленной по налоговым ставкам, установленным частями 1 и 3 статьи 2 областного закона от 27 ноября 2003 года № 83-з «О налоге на имущество организаций»</t>
  </si>
  <si>
    <t xml:space="preserve">Газораспределительные организации в отношении газораспределительных сетей, введенных в эксплуатацию на территории Смоленской области после 1 января 2024 года, за исключением газораспределительных сетей, в отношении которых льгота по уплате налога на имущество организаций установлена частью 13 статьи 1 </t>
  </si>
  <si>
    <t>Организации и физические лица в отношении транспортных средств, использующих природный газ в качестве моторного топлива</t>
  </si>
  <si>
    <t>Сведения об оценке налоговых льгот (налоговых расходов), предоставляемых на региональном уровне, на 2025 год и на плановый период 2026 и 2027 годов (актуально на 01.11.2024)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</si>
</sst>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 #,##0.00_-;_-* &quot;-&quot;??_-;_-@_-"/>
    <numFmt numFmtId="164" formatCode="_-* #,##0.00\ _₽_-;\-* #,##0.00\ _₽_-;_-* &quot;-&quot;??\ _₽_-;_-@_-"/>
    <numFmt numFmtId="165" formatCode="General_)"/>
  </numFmts>
  <fonts count="18" x14ac:knownFonts="1">
    <font>
      <sz val="12"/>
      <color theme="1"/>
      <name val="Calibri"/>
      <family val="2"/>
      <charset val="204"/>
      <scheme val="minor"/>
    </font>
    <font>
      <sz val="11"/>
      <color theme="1"/>
      <name val="Calibri"/>
      <family val="2"/>
      <charset val="204"/>
      <scheme val="minor"/>
    </font>
    <font>
      <sz val="14"/>
      <name val="Times New Roman"/>
      <family val="1"/>
      <charset val="204"/>
    </font>
    <font>
      <sz val="14"/>
      <name val="Arial Cyr"/>
      <charset val="204"/>
    </font>
    <font>
      <sz val="12"/>
      <name val="Times New Roman"/>
      <family val="1"/>
      <charset val="204"/>
    </font>
    <font>
      <b/>
      <sz val="12"/>
      <name val="Times New Roman"/>
      <family val="1"/>
      <charset val="204"/>
    </font>
    <font>
      <sz val="11"/>
      <color theme="1"/>
      <name val="Calibri"/>
      <family val="2"/>
      <scheme val="minor"/>
    </font>
    <font>
      <sz val="10"/>
      <name val="Times New Roman"/>
      <family val="1"/>
      <charset val="204"/>
    </font>
    <font>
      <sz val="10"/>
      <name val="Arial Cyr"/>
      <family val="2"/>
      <charset val="204"/>
    </font>
    <font>
      <sz val="10"/>
      <name val="Courier"/>
      <family val="1"/>
      <charset val="204"/>
    </font>
    <font>
      <sz val="10"/>
      <name val="Arial"/>
      <family val="2"/>
      <charset val="204"/>
    </font>
    <font>
      <sz val="10"/>
      <name val="Helv"/>
    </font>
    <font>
      <i/>
      <sz val="12"/>
      <name val="Arial Cyr"/>
      <charset val="204"/>
    </font>
    <font>
      <sz val="12"/>
      <name val="Arial Cyr"/>
      <charset val="204"/>
    </font>
    <font>
      <i/>
      <sz val="10"/>
      <name val="Times New Roman"/>
      <family val="1"/>
      <charset val="204"/>
    </font>
    <font>
      <sz val="12"/>
      <name val="Calibri"/>
      <family val="2"/>
      <charset val="204"/>
      <scheme val="minor"/>
    </font>
    <font>
      <b/>
      <sz val="11"/>
      <name val="Calibri"/>
      <family val="2"/>
      <charset val="204"/>
      <scheme val="minor"/>
    </font>
    <font>
      <b/>
      <sz val="14"/>
      <name val="Times New Roman"/>
      <family val="1"/>
      <charset val="204"/>
    </font>
  </fonts>
  <fills count="3">
    <fill>
      <patternFill patternType="none"/>
    </fill>
    <fill>
      <patternFill patternType="gray125"/>
    </fill>
    <fill>
      <patternFill patternType="solid">
        <fgColor theme="6" tint="0.79998168889431442"/>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s>
  <cellStyleXfs count="29">
    <xf numFmtId="0" fontId="0" fillId="0" borderId="0"/>
    <xf numFmtId="0" fontId="1" fillId="0" borderId="0"/>
    <xf numFmtId="0" fontId="6" fillId="0" borderId="0"/>
    <xf numFmtId="164" fontId="6" fillId="0" borderId="0" applyFont="0" applyFill="0" applyBorder="0" applyAlignment="0" applyProtection="0"/>
    <xf numFmtId="0" fontId="1" fillId="0" borderId="0"/>
    <xf numFmtId="43" fontId="6" fillId="0" borderId="0" applyFont="0" applyFill="0" applyBorder="0" applyAlignment="0" applyProtection="0"/>
    <xf numFmtId="0" fontId="8" fillId="0" borderId="0"/>
    <xf numFmtId="165" fontId="8" fillId="0" borderId="0"/>
    <xf numFmtId="0" fontId="1" fillId="0" borderId="0"/>
    <xf numFmtId="0" fontId="1" fillId="0" borderId="0"/>
    <xf numFmtId="0" fontId="9" fillId="0" borderId="0">
      <alignment vertical="top"/>
    </xf>
    <xf numFmtId="0" fontId="8" fillId="0" borderId="0"/>
    <xf numFmtId="0" fontId="1" fillId="0" borderId="0"/>
    <xf numFmtId="0" fontId="8" fillId="0" borderId="0">
      <alignment vertical="top"/>
    </xf>
    <xf numFmtId="0" fontId="10" fillId="0" borderId="0">
      <protection locked="0"/>
    </xf>
    <xf numFmtId="0" fontId="10" fillId="0" borderId="0">
      <protection locked="0"/>
    </xf>
    <xf numFmtId="0" fontId="1" fillId="0" borderId="0"/>
    <xf numFmtId="0" fontId="1" fillId="0" borderId="0"/>
    <xf numFmtId="0" fontId="10" fillId="0" borderId="0"/>
    <xf numFmtId="0" fontId="6" fillId="0" borderId="0"/>
    <xf numFmtId="0" fontId="1" fillId="0" borderId="0"/>
    <xf numFmtId="0" fontId="1" fillId="0" borderId="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10" fillId="0" borderId="0" applyFont="0" applyFill="0" applyBorder="0" applyAlignment="0" applyProtection="0"/>
    <xf numFmtId="0" fontId="8" fillId="0" borderId="0"/>
    <xf numFmtId="0" fontId="11" fillId="0" borderId="0"/>
  </cellStyleXfs>
  <cellXfs count="56">
    <xf numFmtId="0" fontId="0" fillId="0" borderId="0" xfId="0"/>
    <xf numFmtId="0" fontId="3" fillId="0" borderId="0" xfId="0" applyFont="1"/>
    <xf numFmtId="0" fontId="2" fillId="0" borderId="0" xfId="0" applyFont="1"/>
    <xf numFmtId="0" fontId="3" fillId="0" borderId="0" xfId="0" applyFont="1" applyAlignment="1">
      <alignment vertical="center"/>
    </xf>
    <xf numFmtId="3" fontId="5" fillId="2" borderId="1" xfId="0" applyNumberFormat="1" applyFont="1" applyFill="1" applyBorder="1" applyAlignment="1">
      <alignment horizontal="center" vertical="center"/>
    </xf>
    <xf numFmtId="3" fontId="5" fillId="0" borderId="1" xfId="0" applyNumberFormat="1" applyFont="1" applyFill="1" applyBorder="1" applyAlignment="1">
      <alignment horizontal="center" vertical="center"/>
    </xf>
    <xf numFmtId="0" fontId="4" fillId="0" borderId="0" xfId="0" applyFont="1" applyBorder="1" applyAlignment="1">
      <alignment horizontal="center" vertical="center"/>
    </xf>
    <xf numFmtId="0" fontId="4" fillId="0" borderId="0" xfId="0" applyFont="1" applyAlignment="1">
      <alignment vertical="center"/>
    </xf>
    <xf numFmtId="0" fontId="13" fillId="0" borderId="0" xfId="0" applyFont="1" applyAlignment="1"/>
    <xf numFmtId="0" fontId="4" fillId="0" borderId="1" xfId="0" applyFont="1" applyFill="1" applyBorder="1" applyAlignment="1">
      <alignment horizontal="center" vertical="center" wrapText="1"/>
    </xf>
    <xf numFmtId="0" fontId="4" fillId="0" borderId="1" xfId="0" applyFont="1" applyFill="1" applyBorder="1" applyAlignment="1">
      <alignment horizontal="center" vertical="center"/>
    </xf>
    <xf numFmtId="0" fontId="14" fillId="0" borderId="1" xfId="0" applyFont="1" applyBorder="1" applyAlignment="1">
      <alignment horizontal="center"/>
    </xf>
    <xf numFmtId="0" fontId="15" fillId="0" borderId="0" xfId="0" applyFont="1"/>
    <xf numFmtId="0" fontId="4" fillId="0" borderId="1" xfId="0" applyFont="1" applyFill="1" applyBorder="1" applyAlignment="1">
      <alignment horizontal="justify" vertical="top" wrapText="1"/>
    </xf>
    <xf numFmtId="0" fontId="4" fillId="0" borderId="4" xfId="0" applyFont="1" applyFill="1" applyBorder="1" applyAlignment="1">
      <alignment vertical="top" wrapText="1"/>
    </xf>
    <xf numFmtId="0" fontId="4" fillId="2" borderId="1" xfId="0" applyFont="1" applyFill="1" applyBorder="1" applyAlignment="1">
      <alignment horizontal="center" vertical="center"/>
    </xf>
    <xf numFmtId="0" fontId="4" fillId="2" borderId="1" xfId="0" applyFont="1" applyFill="1" applyBorder="1" applyAlignment="1">
      <alignment horizontal="center" vertical="center" wrapText="1"/>
    </xf>
    <xf numFmtId="0" fontId="15" fillId="2" borderId="0" xfId="0" applyFont="1" applyFill="1"/>
    <xf numFmtId="0" fontId="5" fillId="2" borderId="1" xfId="0" applyFont="1" applyFill="1" applyBorder="1" applyAlignment="1">
      <alignment horizontal="center" vertical="center"/>
    </xf>
    <xf numFmtId="0" fontId="12" fillId="0" borderId="0" xfId="0" applyFont="1"/>
    <xf numFmtId="0" fontId="4" fillId="0" borderId="3" xfId="0" applyFont="1" applyBorder="1" applyAlignment="1">
      <alignment horizontal="center" vertical="center"/>
    </xf>
    <xf numFmtId="0" fontId="4" fillId="0" borderId="5" xfId="0" applyFont="1" applyBorder="1" applyAlignment="1">
      <alignment vertical="center"/>
    </xf>
    <xf numFmtId="0" fontId="4" fillId="0" borderId="6" xfId="0" applyFont="1" applyBorder="1" applyAlignment="1">
      <alignment vertical="center"/>
    </xf>
    <xf numFmtId="0" fontId="4" fillId="0" borderId="0" xfId="0" applyFont="1"/>
    <xf numFmtId="0" fontId="16" fillId="0" borderId="0" xfId="0" applyFont="1"/>
    <xf numFmtId="0" fontId="15" fillId="0" borderId="0" xfId="0" applyFont="1" applyAlignment="1">
      <alignment vertical="center"/>
    </xf>
    <xf numFmtId="0" fontId="4" fillId="2" borderId="1" xfId="0" applyFont="1" applyFill="1" applyBorder="1" applyAlignment="1">
      <alignment vertical="center"/>
    </xf>
    <xf numFmtId="3" fontId="15" fillId="0" borderId="0" xfId="0" applyNumberFormat="1" applyFont="1"/>
    <xf numFmtId="0" fontId="4" fillId="0" borderId="1" xfId="0" applyFont="1" applyFill="1" applyBorder="1" applyAlignment="1">
      <alignment vertical="top" wrapText="1"/>
    </xf>
    <xf numFmtId="0" fontId="4" fillId="0" borderId="1" xfId="0" applyFont="1" applyFill="1" applyBorder="1" applyAlignment="1">
      <alignment horizontal="center" vertical="top" wrapText="1"/>
    </xf>
    <xf numFmtId="0" fontId="15" fillId="0" borderId="0" xfId="0" applyFont="1" applyFill="1"/>
    <xf numFmtId="0" fontId="15" fillId="0" borderId="1" xfId="0" applyFont="1" applyBorder="1"/>
    <xf numFmtId="4" fontId="15" fillId="0" borderId="0" xfId="0" applyNumberFormat="1" applyFont="1"/>
    <xf numFmtId="0" fontId="4" fillId="0" borderId="4" xfId="0" applyFont="1" applyFill="1" applyBorder="1" applyAlignment="1">
      <alignment horizontal="center" vertical="center"/>
    </xf>
    <xf numFmtId="0" fontId="4" fillId="0" borderId="4" xfId="0" applyFont="1" applyFill="1" applyBorder="1" applyAlignment="1">
      <alignment horizontal="center" vertical="top" wrapText="1"/>
    </xf>
    <xf numFmtId="0" fontId="4" fillId="0" borderId="4" xfId="0" applyFont="1" applyFill="1" applyBorder="1" applyAlignment="1">
      <alignment horizontal="center" vertical="center" wrapText="1"/>
    </xf>
    <xf numFmtId="0" fontId="4" fillId="0" borderId="2" xfId="0" applyFont="1" applyFill="1" applyBorder="1" applyAlignment="1">
      <alignment horizontal="center" vertical="center"/>
    </xf>
    <xf numFmtId="0" fontId="4" fillId="0" borderId="2" xfId="0" applyFont="1" applyFill="1" applyBorder="1" applyAlignment="1">
      <alignment horizontal="center" vertical="top" wrapText="1"/>
    </xf>
    <xf numFmtId="0" fontId="4" fillId="0" borderId="2" xfId="0" applyFont="1" applyFill="1" applyBorder="1" applyAlignment="1">
      <alignment horizontal="center" vertical="center" wrapText="1"/>
    </xf>
    <xf numFmtId="0" fontId="4" fillId="0" borderId="3" xfId="0" applyFont="1" applyFill="1" applyBorder="1" applyAlignment="1">
      <alignment horizontal="center" vertical="center"/>
    </xf>
    <xf numFmtId="0" fontId="4" fillId="0" borderId="3" xfId="0" applyFont="1" applyFill="1" applyBorder="1" applyAlignment="1">
      <alignment horizontal="center" vertical="top" wrapText="1"/>
    </xf>
    <xf numFmtId="0" fontId="4" fillId="0" borderId="2" xfId="0" applyFont="1" applyFill="1" applyBorder="1" applyAlignment="1">
      <alignment vertical="top" wrapText="1"/>
    </xf>
    <xf numFmtId="0" fontId="4" fillId="0" borderId="1" xfId="0" applyFont="1" applyBorder="1" applyAlignment="1">
      <alignment horizontal="center" vertical="center"/>
    </xf>
    <xf numFmtId="0" fontId="4" fillId="0" borderId="1" xfId="0" applyFont="1" applyBorder="1" applyAlignment="1">
      <alignment vertical="center"/>
    </xf>
    <xf numFmtId="0" fontId="12" fillId="0" borderId="1" xfId="0" applyFont="1" applyBorder="1" applyAlignment="1"/>
    <xf numFmtId="0" fontId="4" fillId="0" borderId="1" xfId="0" applyFont="1" applyBorder="1" applyAlignment="1">
      <alignment horizontal="center" vertical="center" wrapText="1"/>
    </xf>
    <xf numFmtId="3" fontId="5" fillId="0" borderId="1" xfId="0" applyNumberFormat="1" applyFont="1" applyBorder="1" applyAlignment="1">
      <alignment horizontal="center" vertical="center"/>
    </xf>
    <xf numFmtId="0" fontId="5" fillId="2" borderId="1" xfId="0" applyFont="1" applyFill="1" applyBorder="1" applyAlignment="1">
      <alignment horizontal="center" vertical="center" wrapText="1"/>
    </xf>
    <xf numFmtId="0" fontId="4" fillId="0" borderId="1" xfId="0" applyFont="1" applyFill="1" applyBorder="1" applyAlignment="1">
      <alignment horizontal="left" vertical="top" wrapText="1"/>
    </xf>
    <xf numFmtId="0" fontId="17" fillId="0" borderId="0" xfId="0" applyFont="1" applyAlignment="1">
      <alignment horizontal="center" vertical="center" wrapText="1"/>
    </xf>
    <xf numFmtId="0" fontId="4" fillId="0" borderId="0" xfId="0" applyFont="1" applyBorder="1" applyAlignment="1">
      <alignment horizontal="center"/>
    </xf>
    <xf numFmtId="0" fontId="4" fillId="0" borderId="1" xfId="0" applyFont="1" applyBorder="1" applyAlignment="1">
      <alignment horizontal="center" vertical="center" wrapText="1"/>
    </xf>
    <xf numFmtId="0" fontId="7" fillId="0" borderId="1" xfId="0" applyFont="1" applyBorder="1" applyAlignment="1">
      <alignment horizontal="center" vertical="center" wrapText="1"/>
    </xf>
    <xf numFmtId="0" fontId="4" fillId="0" borderId="1" xfId="0" applyFont="1" applyBorder="1" applyAlignment="1">
      <alignment horizontal="center"/>
    </xf>
    <xf numFmtId="3" fontId="5" fillId="0" borderId="4" xfId="0" applyNumberFormat="1" applyFont="1" applyFill="1" applyBorder="1" applyAlignment="1">
      <alignment horizontal="center" vertical="center"/>
    </xf>
    <xf numFmtId="3" fontId="5" fillId="2" borderId="4" xfId="0" applyNumberFormat="1" applyFont="1" applyFill="1" applyBorder="1" applyAlignment="1">
      <alignment horizontal="center" vertical="center"/>
    </xf>
  </cellXfs>
  <cellStyles count="29">
    <cellStyle name="Обычный" xfId="0" builtinId="0"/>
    <cellStyle name="Обычный 100" xfId="6" xr:uid="{00000000-0005-0000-0000-000001000000}"/>
    <cellStyle name="Обычный 118" xfId="7" xr:uid="{00000000-0005-0000-0000-000002000000}"/>
    <cellStyle name="Обычный 119 10" xfId="8" xr:uid="{00000000-0005-0000-0000-000003000000}"/>
    <cellStyle name="Обычный 119 10 2" xfId="9" xr:uid="{00000000-0005-0000-0000-000004000000}"/>
    <cellStyle name="Обычный 120" xfId="10" xr:uid="{00000000-0005-0000-0000-000005000000}"/>
    <cellStyle name="Обычный 2" xfId="1" xr:uid="{00000000-0005-0000-0000-000006000000}"/>
    <cellStyle name="Обычный 2 2" xfId="11" xr:uid="{00000000-0005-0000-0000-000007000000}"/>
    <cellStyle name="Обычный 2 3" xfId="12" xr:uid="{00000000-0005-0000-0000-000008000000}"/>
    <cellStyle name="Обычный 2 4" xfId="4" xr:uid="{00000000-0005-0000-0000-000009000000}"/>
    <cellStyle name="Обычный 28 2" xfId="13" xr:uid="{00000000-0005-0000-0000-00000A000000}"/>
    <cellStyle name="Обычный 3" xfId="2" xr:uid="{00000000-0005-0000-0000-00000B000000}"/>
    <cellStyle name="Обычный 30" xfId="14" xr:uid="{00000000-0005-0000-0000-00000C000000}"/>
    <cellStyle name="Обычный 33" xfId="15" xr:uid="{00000000-0005-0000-0000-00000D000000}"/>
    <cellStyle name="Обычный 4" xfId="16" xr:uid="{00000000-0005-0000-0000-00000E000000}"/>
    <cellStyle name="Обычный 5" xfId="17" xr:uid="{00000000-0005-0000-0000-00000F000000}"/>
    <cellStyle name="Обычный 6" xfId="18" xr:uid="{00000000-0005-0000-0000-000010000000}"/>
    <cellStyle name="Обычный 7" xfId="19" xr:uid="{00000000-0005-0000-0000-000011000000}"/>
    <cellStyle name="Обычный 8" xfId="20" xr:uid="{00000000-0005-0000-0000-000012000000}"/>
    <cellStyle name="Обычный 8 2" xfId="21" xr:uid="{00000000-0005-0000-0000-000013000000}"/>
    <cellStyle name="Процентный 2" xfId="22" xr:uid="{00000000-0005-0000-0000-000014000000}"/>
    <cellStyle name="Процентный 2 2" xfId="23" xr:uid="{00000000-0005-0000-0000-000015000000}"/>
    <cellStyle name="Процентный 2 3" xfId="24" xr:uid="{00000000-0005-0000-0000-000016000000}"/>
    <cellStyle name="Процентный 3" xfId="25" xr:uid="{00000000-0005-0000-0000-000017000000}"/>
    <cellStyle name="Процентный 3 2" xfId="26" xr:uid="{00000000-0005-0000-0000-000018000000}"/>
    <cellStyle name="Стиль 1" xfId="27" xr:uid="{00000000-0005-0000-0000-000019000000}"/>
    <cellStyle name="Стиль 1 2" xfId="28" xr:uid="{00000000-0005-0000-0000-00001A000000}"/>
    <cellStyle name="Финансовый 2" xfId="5" xr:uid="{00000000-0005-0000-0000-00001B000000}"/>
    <cellStyle name="Финансовый 3" xfId="3" xr:uid="{00000000-0005-0000-0000-00001C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E78"/>
  <sheetViews>
    <sheetView tabSelected="1" view="pageBreakPreview" zoomScale="70" zoomScaleNormal="90" zoomScaleSheetLayoutView="70" workbookViewId="0">
      <pane xSplit="2" ySplit="5" topLeftCell="C6" activePane="bottomRight" state="frozen"/>
      <selection pane="topRight" activeCell="C1" sqref="C1"/>
      <selection pane="bottomLeft" activeCell="A6" sqref="A6"/>
      <selection pane="bottomRight" activeCell="A2" sqref="A2"/>
    </sheetView>
  </sheetViews>
  <sheetFormatPr defaultColWidth="8.75" defaultRowHeight="15.75" x14ac:dyDescent="0.25"/>
  <cols>
    <col min="1" max="1" width="4.125" style="12" customWidth="1"/>
    <col min="2" max="2" width="15.875" style="12" customWidth="1"/>
    <col min="3" max="3" width="76.25" style="25" customWidth="1"/>
    <col min="4" max="4" width="16.125" style="12" customWidth="1"/>
    <col min="5" max="8" width="11.625" style="12" customWidth="1"/>
    <col min="9" max="9" width="11.375" style="12" customWidth="1"/>
    <col min="10" max="16384" width="8.75" style="12"/>
  </cols>
  <sheetData>
    <row r="1" spans="1:31" ht="42.75" customHeight="1" x14ac:dyDescent="0.25">
      <c r="A1" s="49" t="s">
        <v>76</v>
      </c>
      <c r="B1" s="49"/>
      <c r="C1" s="49"/>
      <c r="D1" s="49"/>
      <c r="E1" s="49"/>
      <c r="F1" s="49"/>
      <c r="G1" s="49"/>
      <c r="H1" s="49"/>
    </row>
    <row r="2" spans="1:31" x14ac:dyDescent="0.25">
      <c r="A2" s="23"/>
      <c r="B2" s="23"/>
      <c r="C2" s="7"/>
      <c r="D2" s="23"/>
      <c r="E2" s="23"/>
      <c r="F2" s="23"/>
      <c r="G2" s="50" t="s">
        <v>0</v>
      </c>
      <c r="H2" s="50"/>
    </row>
    <row r="3" spans="1:31" ht="15.75" customHeight="1" x14ac:dyDescent="0.25">
      <c r="A3" s="51" t="s">
        <v>8</v>
      </c>
      <c r="B3" s="52" t="s">
        <v>23</v>
      </c>
      <c r="C3" s="51" t="s">
        <v>1</v>
      </c>
      <c r="D3" s="52" t="s">
        <v>40</v>
      </c>
      <c r="E3" s="51" t="s">
        <v>70</v>
      </c>
      <c r="F3" s="51" t="s">
        <v>69</v>
      </c>
      <c r="G3" s="53" t="s">
        <v>64</v>
      </c>
      <c r="H3" s="53"/>
      <c r="I3" s="53"/>
    </row>
    <row r="4" spans="1:31" s="24" customFormat="1" ht="73.5" customHeight="1" x14ac:dyDescent="0.25">
      <c r="A4" s="51"/>
      <c r="B4" s="52"/>
      <c r="C4" s="51"/>
      <c r="D4" s="52"/>
      <c r="E4" s="51"/>
      <c r="F4" s="51"/>
      <c r="G4" s="45" t="s">
        <v>24</v>
      </c>
      <c r="H4" s="45" t="s">
        <v>52</v>
      </c>
      <c r="I4" s="45" t="s">
        <v>68</v>
      </c>
    </row>
    <row r="5" spans="1:31" s="25" customFormat="1" x14ac:dyDescent="0.2">
      <c r="A5" s="11">
        <v>1</v>
      </c>
      <c r="B5" s="11">
        <v>2</v>
      </c>
      <c r="C5" s="11">
        <v>3</v>
      </c>
      <c r="D5" s="11">
        <v>4</v>
      </c>
      <c r="E5" s="11">
        <v>5</v>
      </c>
      <c r="F5" s="11">
        <v>6</v>
      </c>
      <c r="G5" s="11">
        <v>7</v>
      </c>
      <c r="H5" s="11">
        <v>8</v>
      </c>
      <c r="I5" s="11">
        <v>9</v>
      </c>
    </row>
    <row r="6" spans="1:31" ht="63" x14ac:dyDescent="0.25">
      <c r="A6" s="10">
        <v>1</v>
      </c>
      <c r="B6" s="29" t="s">
        <v>14</v>
      </c>
      <c r="C6" s="28" t="s">
        <v>10</v>
      </c>
      <c r="D6" s="9" t="s">
        <v>25</v>
      </c>
      <c r="E6" s="4">
        <v>53</v>
      </c>
      <c r="F6" s="4">
        <v>57</v>
      </c>
      <c r="G6" s="4">
        <v>57</v>
      </c>
      <c r="H6" s="4">
        <v>57</v>
      </c>
      <c r="I6" s="4"/>
      <c r="J6" s="30"/>
      <c r="K6" s="30"/>
      <c r="L6" s="30"/>
      <c r="M6" s="30"/>
      <c r="N6" s="30"/>
      <c r="O6" s="30"/>
      <c r="P6" s="30"/>
      <c r="Q6" s="30"/>
      <c r="R6" s="30"/>
      <c r="S6" s="30"/>
      <c r="T6" s="30"/>
      <c r="U6" s="30"/>
      <c r="V6" s="30"/>
      <c r="W6" s="30"/>
      <c r="X6" s="30"/>
      <c r="Y6" s="30"/>
      <c r="Z6" s="30"/>
      <c r="AA6" s="30"/>
      <c r="AB6" s="30"/>
      <c r="AC6" s="30"/>
      <c r="AD6" s="30"/>
      <c r="AE6" s="30"/>
    </row>
    <row r="7" spans="1:31" s="17" customFormat="1" ht="78.75" x14ac:dyDescent="0.25">
      <c r="A7" s="10">
        <v>2</v>
      </c>
      <c r="B7" s="29" t="s">
        <v>14</v>
      </c>
      <c r="C7" s="28" t="s">
        <v>56</v>
      </c>
      <c r="D7" s="9" t="s">
        <v>25</v>
      </c>
      <c r="E7" s="4">
        <v>13810</v>
      </c>
      <c r="F7" s="4">
        <v>0</v>
      </c>
      <c r="G7" s="4">
        <v>0</v>
      </c>
      <c r="H7" s="4">
        <v>0</v>
      </c>
      <c r="I7" s="5">
        <v>0</v>
      </c>
      <c r="J7" s="30"/>
      <c r="K7" s="30"/>
      <c r="L7" s="30"/>
      <c r="M7" s="30"/>
      <c r="N7" s="30"/>
      <c r="O7" s="30"/>
      <c r="P7" s="30"/>
      <c r="Q7" s="30"/>
      <c r="R7" s="30"/>
      <c r="S7" s="30"/>
      <c r="T7" s="30"/>
      <c r="U7" s="30"/>
      <c r="V7" s="30"/>
      <c r="W7" s="30"/>
      <c r="X7" s="30"/>
      <c r="Y7" s="30"/>
      <c r="Z7" s="30"/>
      <c r="AA7" s="30"/>
      <c r="AB7" s="30"/>
      <c r="AC7" s="30"/>
      <c r="AD7" s="30"/>
      <c r="AE7" s="30"/>
    </row>
    <row r="8" spans="1:31" ht="47.25" x14ac:dyDescent="0.25">
      <c r="A8" s="10">
        <v>3</v>
      </c>
      <c r="B8" s="29" t="s">
        <v>14</v>
      </c>
      <c r="C8" s="28" t="s">
        <v>11</v>
      </c>
      <c r="D8" s="9" t="s">
        <v>25</v>
      </c>
      <c r="E8" s="4">
        <v>0</v>
      </c>
      <c r="F8" s="4">
        <v>102</v>
      </c>
      <c r="G8" s="4">
        <v>102</v>
      </c>
      <c r="H8" s="5"/>
      <c r="I8" s="46"/>
    </row>
    <row r="9" spans="1:31" ht="81.599999999999994" customHeight="1" x14ac:dyDescent="0.25">
      <c r="A9" s="10">
        <v>4</v>
      </c>
      <c r="B9" s="29" t="s">
        <v>14</v>
      </c>
      <c r="C9" s="28" t="s">
        <v>41</v>
      </c>
      <c r="D9" s="9" t="s">
        <v>25</v>
      </c>
      <c r="E9" s="4">
        <v>0</v>
      </c>
      <c r="F9" s="4">
        <v>0</v>
      </c>
      <c r="G9" s="4">
        <v>0</v>
      </c>
      <c r="H9" s="4">
        <v>0</v>
      </c>
      <c r="I9" s="46">
        <v>0</v>
      </c>
    </row>
    <row r="10" spans="1:31" ht="94.5" x14ac:dyDescent="0.25">
      <c r="A10" s="10">
        <v>5</v>
      </c>
      <c r="B10" s="29" t="s">
        <v>14</v>
      </c>
      <c r="C10" s="28" t="s">
        <v>42</v>
      </c>
      <c r="D10" s="9" t="s">
        <v>25</v>
      </c>
      <c r="E10" s="4">
        <v>0</v>
      </c>
      <c r="F10" s="4">
        <v>0</v>
      </c>
      <c r="G10" s="4">
        <v>0</v>
      </c>
      <c r="H10" s="4">
        <v>0</v>
      </c>
      <c r="I10" s="46">
        <v>0</v>
      </c>
    </row>
    <row r="11" spans="1:31" ht="63" x14ac:dyDescent="0.25">
      <c r="A11" s="10">
        <v>6</v>
      </c>
      <c r="B11" s="29" t="s">
        <v>14</v>
      </c>
      <c r="C11" s="28" t="s">
        <v>32</v>
      </c>
      <c r="D11" s="9" t="s">
        <v>26</v>
      </c>
      <c r="E11" s="4">
        <v>65803</v>
      </c>
      <c r="F11" s="5"/>
      <c r="G11" s="5"/>
      <c r="H11" s="5"/>
      <c r="I11" s="46"/>
    </row>
    <row r="12" spans="1:31" ht="47.25" x14ac:dyDescent="0.25">
      <c r="A12" s="10">
        <v>7</v>
      </c>
      <c r="B12" s="29" t="s">
        <v>14</v>
      </c>
      <c r="C12" s="28" t="s">
        <v>43</v>
      </c>
      <c r="D12" s="9" t="s">
        <v>25</v>
      </c>
      <c r="E12" s="4">
        <v>26203</v>
      </c>
      <c r="F12" s="4">
        <v>26071</v>
      </c>
      <c r="G12" s="5">
        <v>26000</v>
      </c>
      <c r="H12" s="5">
        <v>26000</v>
      </c>
      <c r="I12" s="46">
        <v>26000</v>
      </c>
    </row>
    <row r="13" spans="1:31" ht="63" x14ac:dyDescent="0.25">
      <c r="A13" s="10">
        <v>8</v>
      </c>
      <c r="B13" s="29" t="s">
        <v>14</v>
      </c>
      <c r="C13" s="28" t="s">
        <v>49</v>
      </c>
      <c r="D13" s="9" t="s">
        <v>25</v>
      </c>
      <c r="E13" s="4">
        <v>5611</v>
      </c>
      <c r="F13" s="4">
        <v>16659</v>
      </c>
      <c r="G13" s="4">
        <v>24346</v>
      </c>
      <c r="H13" s="5"/>
      <c r="I13" s="46"/>
    </row>
    <row r="14" spans="1:31" ht="47.25" x14ac:dyDescent="0.25">
      <c r="A14" s="10">
        <v>9</v>
      </c>
      <c r="B14" s="29" t="s">
        <v>14</v>
      </c>
      <c r="C14" s="28" t="s">
        <v>58</v>
      </c>
      <c r="D14" s="9" t="s">
        <v>67</v>
      </c>
      <c r="E14" s="4">
        <v>8461</v>
      </c>
      <c r="F14" s="4">
        <v>8461</v>
      </c>
      <c r="G14" s="4">
        <v>8461</v>
      </c>
      <c r="H14" s="5"/>
      <c r="I14" s="46"/>
    </row>
    <row r="15" spans="1:31" ht="63" x14ac:dyDescent="0.25">
      <c r="A15" s="10">
        <v>10</v>
      </c>
      <c r="B15" s="29" t="s">
        <v>14</v>
      </c>
      <c r="C15" s="28" t="s">
        <v>61</v>
      </c>
      <c r="D15" s="9" t="s">
        <v>25</v>
      </c>
      <c r="E15" s="5">
        <v>0</v>
      </c>
      <c r="F15" s="5">
        <v>1530</v>
      </c>
      <c r="G15" s="5">
        <v>1530</v>
      </c>
      <c r="H15" s="5">
        <v>1530</v>
      </c>
      <c r="I15" s="46">
        <v>1530</v>
      </c>
    </row>
    <row r="16" spans="1:31" ht="118.5" customHeight="1" x14ac:dyDescent="0.25">
      <c r="A16" s="10">
        <v>11</v>
      </c>
      <c r="B16" s="29" t="s">
        <v>14</v>
      </c>
      <c r="C16" s="28" t="s">
        <v>63</v>
      </c>
      <c r="D16" s="9" t="s">
        <v>25</v>
      </c>
      <c r="E16" s="5"/>
      <c r="F16" s="5">
        <v>3307.6</v>
      </c>
      <c r="G16" s="5">
        <v>3000</v>
      </c>
      <c r="H16" s="5">
        <v>3000</v>
      </c>
      <c r="I16" s="46">
        <v>3000</v>
      </c>
    </row>
    <row r="17" spans="1:9" ht="63" x14ac:dyDescent="0.25">
      <c r="A17" s="10">
        <v>12</v>
      </c>
      <c r="B17" s="29" t="s">
        <v>15</v>
      </c>
      <c r="C17" s="28" t="s">
        <v>59</v>
      </c>
      <c r="D17" s="9" t="s">
        <v>25</v>
      </c>
      <c r="E17" s="4">
        <v>25980</v>
      </c>
      <c r="F17" s="4">
        <v>19721</v>
      </c>
      <c r="G17" s="4">
        <v>19721</v>
      </c>
      <c r="H17" s="5" t="s">
        <v>22</v>
      </c>
      <c r="I17" s="46" t="s">
        <v>22</v>
      </c>
    </row>
    <row r="18" spans="1:9" ht="47.25" x14ac:dyDescent="0.25">
      <c r="A18" s="10">
        <v>13</v>
      </c>
      <c r="B18" s="29" t="s">
        <v>15</v>
      </c>
      <c r="C18" s="48" t="s">
        <v>17</v>
      </c>
      <c r="D18" s="9" t="s">
        <v>26</v>
      </c>
      <c r="E18" s="4">
        <v>4108</v>
      </c>
      <c r="F18" s="4">
        <v>4050</v>
      </c>
      <c r="G18" s="5" t="s">
        <v>22</v>
      </c>
      <c r="H18" s="5" t="s">
        <v>22</v>
      </c>
      <c r="I18" s="46" t="s">
        <v>22</v>
      </c>
    </row>
    <row r="19" spans="1:9" ht="47.25" x14ac:dyDescent="0.25">
      <c r="A19" s="36">
        <v>14</v>
      </c>
      <c r="B19" s="37" t="s">
        <v>16</v>
      </c>
      <c r="C19" s="48"/>
      <c r="D19" s="9" t="s">
        <v>25</v>
      </c>
      <c r="E19" s="4">
        <v>2</v>
      </c>
      <c r="F19" s="4">
        <v>0</v>
      </c>
      <c r="G19" s="4">
        <v>0</v>
      </c>
      <c r="H19" s="4">
        <v>0</v>
      </c>
      <c r="I19" s="46" t="s">
        <v>22</v>
      </c>
    </row>
    <row r="20" spans="1:9" ht="36.6" customHeight="1" x14ac:dyDescent="0.25">
      <c r="A20" s="10">
        <v>15</v>
      </c>
      <c r="B20" s="29" t="s">
        <v>16</v>
      </c>
      <c r="C20" s="28" t="s">
        <v>18</v>
      </c>
      <c r="D20" s="9" t="s">
        <v>25</v>
      </c>
      <c r="E20" s="4">
        <v>273</v>
      </c>
      <c r="F20" s="4">
        <v>0</v>
      </c>
      <c r="G20" s="4">
        <v>0</v>
      </c>
      <c r="H20" s="4">
        <v>0</v>
      </c>
      <c r="I20" s="46" t="s">
        <v>22</v>
      </c>
    </row>
    <row r="21" spans="1:9" ht="35.450000000000003" customHeight="1" x14ac:dyDescent="0.25">
      <c r="A21" s="10">
        <v>16</v>
      </c>
      <c r="B21" s="29" t="s">
        <v>16</v>
      </c>
      <c r="C21" s="28" t="s">
        <v>57</v>
      </c>
      <c r="D21" s="9" t="s">
        <v>25</v>
      </c>
      <c r="E21" s="4">
        <v>756</v>
      </c>
      <c r="F21" s="4">
        <v>756</v>
      </c>
      <c r="G21" s="4">
        <v>756</v>
      </c>
      <c r="H21" s="4">
        <v>756</v>
      </c>
      <c r="I21" s="46" t="s">
        <v>22</v>
      </c>
    </row>
    <row r="22" spans="1:9" ht="47.25" x14ac:dyDescent="0.25">
      <c r="A22" s="10">
        <v>17</v>
      </c>
      <c r="B22" s="29" t="s">
        <v>16</v>
      </c>
      <c r="C22" s="28" t="s">
        <v>19</v>
      </c>
      <c r="D22" s="9" t="s">
        <v>25</v>
      </c>
      <c r="E22" s="4">
        <v>479</v>
      </c>
      <c r="F22" s="4">
        <v>0</v>
      </c>
      <c r="G22" s="4">
        <v>0</v>
      </c>
      <c r="H22" s="4">
        <v>0</v>
      </c>
      <c r="I22" s="46" t="s">
        <v>22</v>
      </c>
    </row>
    <row r="23" spans="1:9" ht="37.15" customHeight="1" x14ac:dyDescent="0.25">
      <c r="A23" s="10">
        <v>18</v>
      </c>
      <c r="B23" s="29" t="s">
        <v>16</v>
      </c>
      <c r="C23" s="28" t="s">
        <v>20</v>
      </c>
      <c r="D23" s="9" t="s">
        <v>25</v>
      </c>
      <c r="E23" s="4">
        <v>109</v>
      </c>
      <c r="F23" s="4">
        <v>0</v>
      </c>
      <c r="G23" s="4">
        <v>0</v>
      </c>
      <c r="H23" s="4">
        <v>0</v>
      </c>
      <c r="I23" s="46" t="s">
        <v>22</v>
      </c>
    </row>
    <row r="24" spans="1:9" ht="31.5" x14ac:dyDescent="0.25">
      <c r="A24" s="10">
        <v>19</v>
      </c>
      <c r="B24" s="29" t="s">
        <v>16</v>
      </c>
      <c r="C24" s="28" t="s">
        <v>21</v>
      </c>
      <c r="D24" s="9" t="s">
        <v>26</v>
      </c>
      <c r="E24" s="4">
        <v>0</v>
      </c>
      <c r="F24" s="4">
        <v>0</v>
      </c>
      <c r="G24" s="5" t="s">
        <v>22</v>
      </c>
      <c r="H24" s="5" t="s">
        <v>22</v>
      </c>
      <c r="I24" s="46" t="s">
        <v>22</v>
      </c>
    </row>
    <row r="25" spans="1:9" ht="63" x14ac:dyDescent="0.25">
      <c r="A25" s="10">
        <v>20</v>
      </c>
      <c r="B25" s="29" t="s">
        <v>16</v>
      </c>
      <c r="C25" s="28" t="s">
        <v>27</v>
      </c>
      <c r="D25" s="9" t="s">
        <v>28</v>
      </c>
      <c r="E25" s="4">
        <v>1984</v>
      </c>
      <c r="F25" s="4">
        <v>0</v>
      </c>
      <c r="G25" s="5">
        <v>1984</v>
      </c>
      <c r="H25" s="5">
        <v>1984</v>
      </c>
      <c r="I25" s="46">
        <v>1984</v>
      </c>
    </row>
    <row r="26" spans="1:9" ht="33" customHeight="1" x14ac:dyDescent="0.25">
      <c r="A26" s="10">
        <v>21</v>
      </c>
      <c r="B26" s="29" t="s">
        <v>16</v>
      </c>
      <c r="C26" s="28" t="s">
        <v>12</v>
      </c>
      <c r="D26" s="9" t="s">
        <v>25</v>
      </c>
      <c r="E26" s="4">
        <v>363</v>
      </c>
      <c r="F26" s="4">
        <v>363</v>
      </c>
      <c r="G26" s="4">
        <v>363</v>
      </c>
      <c r="H26" s="4">
        <v>363</v>
      </c>
      <c r="I26" s="46" t="s">
        <v>22</v>
      </c>
    </row>
    <row r="27" spans="1:9" ht="63" x14ac:dyDescent="0.25">
      <c r="A27" s="10">
        <v>22</v>
      </c>
      <c r="B27" s="29" t="s">
        <v>16</v>
      </c>
      <c r="C27" s="28" t="s">
        <v>45</v>
      </c>
      <c r="D27" s="9" t="s">
        <v>25</v>
      </c>
      <c r="E27" s="4">
        <v>114</v>
      </c>
      <c r="F27" s="4">
        <v>159</v>
      </c>
      <c r="G27" s="4">
        <v>159</v>
      </c>
      <c r="H27" s="4">
        <v>159</v>
      </c>
      <c r="I27" s="46" t="s">
        <v>22</v>
      </c>
    </row>
    <row r="28" spans="1:9" ht="34.9" customHeight="1" x14ac:dyDescent="0.25">
      <c r="A28" s="10">
        <v>23</v>
      </c>
      <c r="B28" s="29" t="s">
        <v>16</v>
      </c>
      <c r="C28" s="28" t="s">
        <v>44</v>
      </c>
      <c r="D28" s="9" t="s">
        <v>25</v>
      </c>
      <c r="E28" s="4">
        <v>5216</v>
      </c>
      <c r="F28" s="4">
        <v>6329</v>
      </c>
      <c r="G28" s="4">
        <v>6329</v>
      </c>
      <c r="H28" s="4">
        <v>6329</v>
      </c>
      <c r="I28" s="46">
        <v>6329</v>
      </c>
    </row>
    <row r="29" spans="1:9" ht="63" x14ac:dyDescent="0.25">
      <c r="A29" s="10">
        <v>24</v>
      </c>
      <c r="B29" s="29" t="s">
        <v>16</v>
      </c>
      <c r="C29" s="28" t="s">
        <v>51</v>
      </c>
      <c r="D29" s="9" t="s">
        <v>25</v>
      </c>
      <c r="E29" s="4">
        <v>84</v>
      </c>
      <c r="F29" s="4">
        <v>56</v>
      </c>
      <c r="G29" s="4">
        <v>56</v>
      </c>
      <c r="H29" s="4">
        <v>60</v>
      </c>
      <c r="I29" s="46">
        <v>65</v>
      </c>
    </row>
    <row r="30" spans="1:9" ht="63" x14ac:dyDescent="0.25">
      <c r="A30" s="10">
        <v>25</v>
      </c>
      <c r="B30" s="29" t="s">
        <v>16</v>
      </c>
      <c r="C30" s="28" t="s">
        <v>48</v>
      </c>
      <c r="D30" s="9" t="s">
        <v>25</v>
      </c>
      <c r="E30" s="4">
        <v>35</v>
      </c>
      <c r="F30" s="4">
        <v>0</v>
      </c>
      <c r="G30" s="4">
        <v>0</v>
      </c>
      <c r="H30" s="4">
        <v>0</v>
      </c>
      <c r="I30" s="46">
        <v>0</v>
      </c>
    </row>
    <row r="31" spans="1:9" ht="39" customHeight="1" x14ac:dyDescent="0.25">
      <c r="A31" s="10">
        <v>26</v>
      </c>
      <c r="B31" s="29" t="s">
        <v>16</v>
      </c>
      <c r="C31" s="28" t="s">
        <v>50</v>
      </c>
      <c r="D31" s="9" t="s">
        <v>25</v>
      </c>
      <c r="E31" s="4">
        <v>11753</v>
      </c>
      <c r="F31" s="4">
        <v>0</v>
      </c>
      <c r="G31" s="4">
        <v>0</v>
      </c>
      <c r="H31" s="4">
        <v>0</v>
      </c>
      <c r="I31" s="46">
        <v>0</v>
      </c>
    </row>
    <row r="32" spans="1:9" ht="39" customHeight="1" x14ac:dyDescent="0.25">
      <c r="A32" s="10">
        <v>27</v>
      </c>
      <c r="B32" s="29" t="s">
        <v>16</v>
      </c>
      <c r="C32" s="28" t="s">
        <v>13</v>
      </c>
      <c r="D32" s="9" t="s">
        <v>25</v>
      </c>
      <c r="E32" s="4">
        <v>694</v>
      </c>
      <c r="F32" s="4">
        <v>478</v>
      </c>
      <c r="G32" s="4">
        <v>478</v>
      </c>
      <c r="H32" s="4" t="s">
        <v>22</v>
      </c>
      <c r="I32" s="46" t="s">
        <v>22</v>
      </c>
    </row>
    <row r="33" spans="1:9" ht="126" x14ac:dyDescent="0.25">
      <c r="A33" s="10">
        <v>28</v>
      </c>
      <c r="B33" s="29" t="s">
        <v>16</v>
      </c>
      <c r="C33" s="28" t="s">
        <v>63</v>
      </c>
      <c r="D33" s="9" t="s">
        <v>25</v>
      </c>
      <c r="E33" s="5"/>
      <c r="F33" s="4">
        <v>513.4</v>
      </c>
      <c r="G33" s="5">
        <v>500</v>
      </c>
      <c r="H33" s="5">
        <v>500</v>
      </c>
      <c r="I33" s="46">
        <v>500</v>
      </c>
    </row>
    <row r="34" spans="1:9" ht="82.15" customHeight="1" x14ac:dyDescent="0.25">
      <c r="A34" s="10">
        <v>29</v>
      </c>
      <c r="B34" s="29" t="s">
        <v>16</v>
      </c>
      <c r="C34" s="28" t="s">
        <v>60</v>
      </c>
      <c r="D34" s="9" t="s">
        <v>25</v>
      </c>
      <c r="E34" s="5"/>
      <c r="F34" s="4">
        <v>0</v>
      </c>
      <c r="G34" s="4">
        <v>0</v>
      </c>
      <c r="H34" s="4">
        <v>0</v>
      </c>
      <c r="I34" s="46"/>
    </row>
    <row r="35" spans="1:9" ht="36" customHeight="1" x14ac:dyDescent="0.25">
      <c r="A35" s="10">
        <v>30</v>
      </c>
      <c r="B35" s="29" t="s">
        <v>16</v>
      </c>
      <c r="C35" s="28" t="s">
        <v>75</v>
      </c>
      <c r="D35" s="9" t="s">
        <v>25</v>
      </c>
      <c r="E35" s="5" t="s">
        <v>22</v>
      </c>
      <c r="F35" s="4" t="s">
        <v>22</v>
      </c>
      <c r="G35" s="4">
        <v>0</v>
      </c>
      <c r="H35" s="4" t="s">
        <v>22</v>
      </c>
      <c r="I35" s="4" t="s">
        <v>22</v>
      </c>
    </row>
    <row r="36" spans="1:9" ht="66.75" customHeight="1" x14ac:dyDescent="0.25">
      <c r="A36" s="10">
        <v>31</v>
      </c>
      <c r="B36" s="29" t="s">
        <v>14</v>
      </c>
      <c r="C36" s="48" t="s">
        <v>33</v>
      </c>
      <c r="D36" s="9" t="s">
        <v>25</v>
      </c>
      <c r="E36" s="4">
        <v>124515</v>
      </c>
      <c r="F36" s="4">
        <v>116805</v>
      </c>
      <c r="G36" s="5"/>
      <c r="H36" s="5"/>
      <c r="I36" s="46"/>
    </row>
    <row r="37" spans="1:9" ht="45.75" customHeight="1" x14ac:dyDescent="0.25">
      <c r="A37" s="10">
        <v>32</v>
      </c>
      <c r="B37" s="29" t="s">
        <v>15</v>
      </c>
      <c r="C37" s="48"/>
      <c r="D37" s="9" t="s">
        <v>26</v>
      </c>
      <c r="E37" s="4">
        <v>35606</v>
      </c>
      <c r="F37" s="4">
        <v>178843</v>
      </c>
      <c r="G37" s="5" t="s">
        <v>22</v>
      </c>
      <c r="H37" s="5" t="s">
        <v>22</v>
      </c>
      <c r="I37" s="46" t="s">
        <v>22</v>
      </c>
    </row>
    <row r="38" spans="1:9" ht="47.25" x14ac:dyDescent="0.25">
      <c r="A38" s="10">
        <v>33</v>
      </c>
      <c r="B38" s="29" t="s">
        <v>14</v>
      </c>
      <c r="C38" s="48" t="s">
        <v>29</v>
      </c>
      <c r="D38" s="9" t="s">
        <v>25</v>
      </c>
      <c r="E38" s="4">
        <v>5281</v>
      </c>
      <c r="F38" s="5">
        <v>0</v>
      </c>
      <c r="G38" s="5"/>
      <c r="H38" s="5"/>
      <c r="I38" s="46"/>
    </row>
    <row r="39" spans="1:9" ht="53.25" customHeight="1" x14ac:dyDescent="0.25">
      <c r="A39" s="10">
        <v>34</v>
      </c>
      <c r="B39" s="29" t="s">
        <v>15</v>
      </c>
      <c r="C39" s="48"/>
      <c r="D39" s="9" t="s">
        <v>26</v>
      </c>
      <c r="E39" s="4">
        <v>0</v>
      </c>
      <c r="F39" s="4" t="s">
        <v>22</v>
      </c>
      <c r="G39" s="5" t="s">
        <v>22</v>
      </c>
      <c r="H39" s="5" t="s">
        <v>22</v>
      </c>
      <c r="I39" s="46" t="s">
        <v>22</v>
      </c>
    </row>
    <row r="40" spans="1:9" ht="47.25" x14ac:dyDescent="0.25">
      <c r="A40" s="10">
        <v>35</v>
      </c>
      <c r="B40" s="29" t="s">
        <v>14</v>
      </c>
      <c r="C40" s="48" t="s">
        <v>62</v>
      </c>
      <c r="D40" s="9" t="s">
        <v>25</v>
      </c>
      <c r="E40" s="4">
        <v>0</v>
      </c>
      <c r="F40" s="4">
        <v>1289</v>
      </c>
      <c r="G40" s="4">
        <v>16509</v>
      </c>
      <c r="H40" s="4">
        <v>20016</v>
      </c>
      <c r="I40" s="46">
        <v>20016</v>
      </c>
    </row>
    <row r="41" spans="1:9" ht="34.9" customHeight="1" x14ac:dyDescent="0.25">
      <c r="A41" s="10">
        <v>36</v>
      </c>
      <c r="B41" s="29" t="s">
        <v>15</v>
      </c>
      <c r="C41" s="48"/>
      <c r="D41" s="9" t="s">
        <v>26</v>
      </c>
      <c r="E41" s="4">
        <v>1963</v>
      </c>
      <c r="F41" s="4">
        <v>2968</v>
      </c>
      <c r="G41" s="4">
        <v>3111</v>
      </c>
      <c r="H41" s="4">
        <v>3456</v>
      </c>
      <c r="I41" s="4">
        <v>3456</v>
      </c>
    </row>
    <row r="42" spans="1:9" ht="47.25" x14ac:dyDescent="0.25">
      <c r="A42" s="10">
        <v>37</v>
      </c>
      <c r="B42" s="29" t="s">
        <v>14</v>
      </c>
      <c r="C42" s="48" t="s">
        <v>30</v>
      </c>
      <c r="D42" s="9" t="s">
        <v>25</v>
      </c>
      <c r="E42" s="4">
        <v>0</v>
      </c>
      <c r="F42" s="4">
        <v>0</v>
      </c>
      <c r="G42" s="4">
        <v>0</v>
      </c>
      <c r="H42" s="4">
        <v>0</v>
      </c>
      <c r="I42" s="4">
        <v>0</v>
      </c>
    </row>
    <row r="43" spans="1:9" ht="62.25" customHeight="1" x14ac:dyDescent="0.25">
      <c r="A43" s="10">
        <v>38</v>
      </c>
      <c r="B43" s="29" t="s">
        <v>15</v>
      </c>
      <c r="C43" s="48"/>
      <c r="D43" s="9" t="s">
        <v>26</v>
      </c>
      <c r="E43" s="4">
        <v>0</v>
      </c>
      <c r="F43" s="4">
        <v>0</v>
      </c>
      <c r="G43" s="4">
        <v>0</v>
      </c>
      <c r="H43" s="4">
        <v>0</v>
      </c>
      <c r="I43" s="4">
        <v>0</v>
      </c>
    </row>
    <row r="44" spans="1:9" ht="48.75" customHeight="1" x14ac:dyDescent="0.25">
      <c r="A44" s="10">
        <v>39</v>
      </c>
      <c r="B44" s="29" t="s">
        <v>14</v>
      </c>
      <c r="C44" s="48" t="s">
        <v>31</v>
      </c>
      <c r="D44" s="9" t="s">
        <v>25</v>
      </c>
      <c r="E44" s="4">
        <v>17337</v>
      </c>
      <c r="F44" s="4">
        <v>3432</v>
      </c>
      <c r="G44" s="4">
        <v>3432</v>
      </c>
      <c r="H44" s="4">
        <v>3432</v>
      </c>
      <c r="I44" s="4">
        <v>3432</v>
      </c>
    </row>
    <row r="45" spans="1:9" ht="32.450000000000003" customHeight="1" x14ac:dyDescent="0.25">
      <c r="A45" s="10">
        <v>40</v>
      </c>
      <c r="B45" s="29" t="s">
        <v>15</v>
      </c>
      <c r="C45" s="48"/>
      <c r="D45" s="9" t="s">
        <v>26</v>
      </c>
      <c r="E45" s="4">
        <v>717</v>
      </c>
      <c r="F45" s="4">
        <v>628</v>
      </c>
      <c r="G45" s="5">
        <v>0</v>
      </c>
      <c r="H45" s="5">
        <v>0</v>
      </c>
      <c r="I45" s="4">
        <v>0</v>
      </c>
    </row>
    <row r="46" spans="1:9" ht="38.450000000000003" customHeight="1" x14ac:dyDescent="0.25">
      <c r="A46" s="39">
        <v>41</v>
      </c>
      <c r="B46" s="40" t="s">
        <v>16</v>
      </c>
      <c r="C46" s="48"/>
      <c r="D46" s="9" t="s">
        <v>25</v>
      </c>
      <c r="E46" s="4">
        <v>105</v>
      </c>
      <c r="F46" s="4">
        <v>164</v>
      </c>
      <c r="G46" s="4">
        <v>164</v>
      </c>
      <c r="H46" s="4">
        <v>164</v>
      </c>
      <c r="I46" s="46">
        <v>164</v>
      </c>
    </row>
    <row r="47" spans="1:9" ht="113.45" customHeight="1" x14ac:dyDescent="0.25">
      <c r="A47" s="10">
        <v>42</v>
      </c>
      <c r="B47" s="29" t="s">
        <v>15</v>
      </c>
      <c r="C47" s="13" t="s">
        <v>39</v>
      </c>
      <c r="D47" s="9" t="s">
        <v>34</v>
      </c>
      <c r="E47" s="4">
        <v>166480</v>
      </c>
      <c r="F47" s="4">
        <v>65000</v>
      </c>
      <c r="G47" s="4">
        <v>66000</v>
      </c>
      <c r="H47" s="4">
        <v>67000</v>
      </c>
      <c r="I47" s="4">
        <v>67000</v>
      </c>
    </row>
    <row r="48" spans="1:9" ht="50.45" customHeight="1" x14ac:dyDescent="0.25">
      <c r="A48" s="36">
        <v>43</v>
      </c>
      <c r="B48" s="37" t="s">
        <v>37</v>
      </c>
      <c r="C48" s="41" t="s">
        <v>35</v>
      </c>
      <c r="D48" s="38" t="s">
        <v>36</v>
      </c>
      <c r="E48" s="4">
        <v>26069</v>
      </c>
      <c r="F48" s="4">
        <v>26069</v>
      </c>
      <c r="G48" s="5">
        <v>0</v>
      </c>
      <c r="H48" s="5">
        <v>0</v>
      </c>
      <c r="I48" s="46">
        <v>0</v>
      </c>
    </row>
    <row r="49" spans="1:9" ht="48" customHeight="1" x14ac:dyDescent="0.25">
      <c r="A49" s="10">
        <v>44</v>
      </c>
      <c r="B49" s="29" t="s">
        <v>37</v>
      </c>
      <c r="C49" s="28" t="s">
        <v>54</v>
      </c>
      <c r="D49" s="9" t="s">
        <v>26</v>
      </c>
      <c r="E49" s="4">
        <v>1102812</v>
      </c>
      <c r="F49" s="4">
        <v>909646</v>
      </c>
      <c r="G49" s="4">
        <v>909646</v>
      </c>
      <c r="H49" s="4">
        <v>909646</v>
      </c>
      <c r="I49" s="46">
        <v>909646</v>
      </c>
    </row>
    <row r="50" spans="1:9" ht="52.15" customHeight="1" x14ac:dyDescent="0.25">
      <c r="A50" s="10">
        <v>45</v>
      </c>
      <c r="B50" s="29" t="s">
        <v>37</v>
      </c>
      <c r="C50" s="28" t="s">
        <v>53</v>
      </c>
      <c r="D50" s="9" t="s">
        <v>26</v>
      </c>
      <c r="E50" s="4">
        <v>1022478</v>
      </c>
      <c r="F50" s="4">
        <v>858784</v>
      </c>
      <c r="G50" s="4">
        <v>858784</v>
      </c>
      <c r="H50" s="4">
        <v>858784</v>
      </c>
      <c r="I50" s="46">
        <v>858784</v>
      </c>
    </row>
    <row r="51" spans="1:9" ht="52.9" customHeight="1" x14ac:dyDescent="0.25">
      <c r="A51" s="10">
        <v>46</v>
      </c>
      <c r="B51" s="29" t="s">
        <v>37</v>
      </c>
      <c r="C51" s="28" t="s">
        <v>55</v>
      </c>
      <c r="D51" s="9" t="s">
        <v>26</v>
      </c>
      <c r="E51" s="4">
        <v>101445</v>
      </c>
      <c r="F51" s="4">
        <v>101445</v>
      </c>
      <c r="G51" s="4">
        <v>101445</v>
      </c>
      <c r="H51" s="4">
        <v>101445</v>
      </c>
      <c r="I51" s="46">
        <v>101445</v>
      </c>
    </row>
    <row r="52" spans="1:9" ht="48" customHeight="1" x14ac:dyDescent="0.25">
      <c r="A52" s="33">
        <v>47</v>
      </c>
      <c r="B52" s="34" t="s">
        <v>38</v>
      </c>
      <c r="C52" s="14" t="s">
        <v>9</v>
      </c>
      <c r="D52" s="35" t="s">
        <v>36</v>
      </c>
      <c r="E52" s="4">
        <v>532</v>
      </c>
      <c r="F52" s="4">
        <v>532</v>
      </c>
      <c r="G52" s="5"/>
      <c r="H52" s="5"/>
      <c r="I52" s="46"/>
    </row>
    <row r="53" spans="1:9" ht="31.5" x14ac:dyDescent="0.25">
      <c r="A53" s="10">
        <v>48</v>
      </c>
      <c r="B53" s="29" t="s">
        <v>16</v>
      </c>
      <c r="C53" s="28" t="s">
        <v>46</v>
      </c>
      <c r="D53" s="9" t="s">
        <v>26</v>
      </c>
      <c r="E53" s="4">
        <v>4450</v>
      </c>
      <c r="F53" s="4">
        <v>4450</v>
      </c>
      <c r="G53" s="5">
        <v>4450</v>
      </c>
      <c r="H53" s="5">
        <v>4450</v>
      </c>
      <c r="I53" s="46">
        <v>4450</v>
      </c>
    </row>
    <row r="54" spans="1:9" s="30" customFormat="1" ht="63" x14ac:dyDescent="0.25">
      <c r="A54" s="10">
        <v>49</v>
      </c>
      <c r="B54" s="29" t="s">
        <v>14</v>
      </c>
      <c r="C54" s="28" t="s">
        <v>74</v>
      </c>
      <c r="D54" s="9" t="s">
        <v>25</v>
      </c>
      <c r="E54" s="5"/>
      <c r="F54" s="5">
        <v>3150</v>
      </c>
      <c r="G54" s="5">
        <v>4658</v>
      </c>
      <c r="H54" s="5"/>
      <c r="I54" s="5"/>
    </row>
    <row r="55" spans="1:9" s="30" customFormat="1" ht="141.75" x14ac:dyDescent="0.25">
      <c r="A55" s="10">
        <v>50</v>
      </c>
      <c r="B55" s="29" t="s">
        <v>14</v>
      </c>
      <c r="C55" s="28" t="s">
        <v>73</v>
      </c>
      <c r="D55" s="9"/>
      <c r="E55" s="5"/>
      <c r="F55" s="5"/>
      <c r="G55" s="5">
        <v>5000</v>
      </c>
      <c r="H55" s="5">
        <v>5000</v>
      </c>
      <c r="I55" s="5">
        <v>5000</v>
      </c>
    </row>
    <row r="56" spans="1:9" ht="47.25" x14ac:dyDescent="0.25">
      <c r="A56" s="33">
        <v>51</v>
      </c>
      <c r="B56" s="34" t="s">
        <v>15</v>
      </c>
      <c r="C56" s="14" t="s">
        <v>66</v>
      </c>
      <c r="D56" s="35" t="s">
        <v>28</v>
      </c>
      <c r="E56" s="54">
        <v>0</v>
      </c>
      <c r="F56" s="55">
        <v>4022</v>
      </c>
      <c r="G56" s="55">
        <v>26844</v>
      </c>
      <c r="H56" s="55">
        <v>65818</v>
      </c>
      <c r="I56" s="55">
        <v>65818</v>
      </c>
    </row>
    <row r="57" spans="1:9" ht="33" customHeight="1" x14ac:dyDescent="0.25">
      <c r="A57" s="10">
        <v>52</v>
      </c>
      <c r="B57" s="29" t="s">
        <v>16</v>
      </c>
      <c r="C57" s="28" t="s">
        <v>65</v>
      </c>
      <c r="D57" s="9" t="s">
        <v>25</v>
      </c>
      <c r="E57" s="5">
        <v>0</v>
      </c>
      <c r="F57" s="5">
        <v>0</v>
      </c>
      <c r="G57" s="5">
        <v>0</v>
      </c>
      <c r="H57" s="4">
        <v>112</v>
      </c>
      <c r="I57" s="46">
        <v>112</v>
      </c>
    </row>
    <row r="58" spans="1:9" ht="47.25" x14ac:dyDescent="0.25">
      <c r="A58" s="47" t="s">
        <v>47</v>
      </c>
      <c r="B58" s="47"/>
      <c r="C58" s="47"/>
      <c r="D58" s="16" t="s">
        <v>2</v>
      </c>
      <c r="E58" s="4">
        <f>E6+E7+E8+E9+E10+E11+E12+E13+E14+E15+E16+E36+E38+E40+E42+E44+E54+E55</f>
        <v>267074</v>
      </c>
      <c r="F58" s="4">
        <f>F6+F7+F8+F9+F10+F11+F12+F13+F14+F15+F16+F36+F38+F40+F42+F44+F54+F55</f>
        <v>180863.6</v>
      </c>
      <c r="G58" s="4">
        <f>G6+G7+G8+G9+G10+G11+G12+G13+G14+G15+G16+G36+G38+G40+G42+G44+G54+G55</f>
        <v>93095</v>
      </c>
      <c r="H58" s="4">
        <f>H6+H7+H8+H9+H10+H11+H12+H13+H14+H15+H16+H36+H38+H40+H42+H44+H54+H55</f>
        <v>59035</v>
      </c>
      <c r="I58" s="4">
        <f>I6+I7+I8+I9+I10+I11+I12+I13+I14+I15+I16+I36+I38+I40+I42+I44+I54+I55</f>
        <v>58978</v>
      </c>
    </row>
    <row r="59" spans="1:9" ht="31.5" x14ac:dyDescent="0.25">
      <c r="A59" s="47"/>
      <c r="B59" s="47"/>
      <c r="C59" s="47"/>
      <c r="D59" s="16" t="s">
        <v>5</v>
      </c>
      <c r="E59" s="4">
        <f>E19+E20+E21+E22+E23+E24+E25+E26+E27+E28+E29+E30+E31+E32+E46+E53</f>
        <v>26417</v>
      </c>
      <c r="F59" s="4">
        <f>F19+F20+F21+F22+F23+F24+F25+F26+F27+F28+F29+F30+F31+F32+F46+F53+F33+F34</f>
        <v>13268.4</v>
      </c>
      <c r="G59" s="4">
        <f>G19+G20+G21+G22+G23+G25+G26+G27+G28+G29+G30+G31+G32+G33+G34+G46+G53+G57</f>
        <v>15239</v>
      </c>
      <c r="H59" s="4">
        <f>H19+H20+H21+H22+H23+H25+H26+H27+H28+H29+H30+H31+H33+H34+H46+H53+H57</f>
        <v>14877</v>
      </c>
      <c r="I59" s="4">
        <f>I25+I28+I29+I30+I31+I33+I34+I46+I53+I57</f>
        <v>13604</v>
      </c>
    </row>
    <row r="60" spans="1:9" ht="47.25" x14ac:dyDescent="0.25">
      <c r="A60" s="47"/>
      <c r="B60" s="47"/>
      <c r="C60" s="47"/>
      <c r="D60" s="16" t="s">
        <v>3</v>
      </c>
      <c r="E60" s="4">
        <f>E17+E18+E37+E39:F39+E41+E43+E45+E47+E56</f>
        <v>234854</v>
      </c>
      <c r="F60" s="4">
        <f>F17+F18+F37+F41+F43+F45+F47+F56</f>
        <v>275232</v>
      </c>
      <c r="G60" s="4">
        <f>G17+G41+G43+G45+G47+G56</f>
        <v>115676</v>
      </c>
      <c r="H60" s="4">
        <f>H41+H43+H45+H47+H56</f>
        <v>136274</v>
      </c>
      <c r="I60" s="4">
        <f>I41+I43+I45+I47+I56</f>
        <v>136274</v>
      </c>
    </row>
    <row r="61" spans="1:9" ht="63" x14ac:dyDescent="0.25">
      <c r="A61" s="47"/>
      <c r="B61" s="47"/>
      <c r="C61" s="47"/>
      <c r="D61" s="16" t="s">
        <v>6</v>
      </c>
      <c r="E61" s="4">
        <f>E48+E49+E50+E51</f>
        <v>2252804</v>
      </c>
      <c r="F61" s="4">
        <f>F48+F49+F50+F51</f>
        <v>1895944</v>
      </c>
      <c r="G61" s="4">
        <f>G48+G49+G50+G51</f>
        <v>1869875</v>
      </c>
      <c r="H61" s="4">
        <f>H48+H49+H50+H51</f>
        <v>1869875</v>
      </c>
      <c r="I61" s="4">
        <f>I48+I49+I50+I51</f>
        <v>1869875</v>
      </c>
    </row>
    <row r="62" spans="1:9" ht="63" x14ac:dyDescent="0.25">
      <c r="A62" s="47"/>
      <c r="B62" s="47"/>
      <c r="C62" s="47"/>
      <c r="D62" s="16" t="s">
        <v>7</v>
      </c>
      <c r="E62" s="4">
        <f t="shared" ref="E62:H62" si="0">E52</f>
        <v>532</v>
      </c>
      <c r="F62" s="4">
        <f t="shared" si="0"/>
        <v>532</v>
      </c>
      <c r="G62" s="4">
        <f t="shared" si="0"/>
        <v>0</v>
      </c>
      <c r="H62" s="4">
        <f t="shared" si="0"/>
        <v>0</v>
      </c>
      <c r="I62" s="4">
        <v>0</v>
      </c>
    </row>
    <row r="63" spans="1:9" ht="24" customHeight="1" x14ac:dyDescent="0.25">
      <c r="A63" s="15"/>
      <c r="B63" s="15"/>
      <c r="C63" s="26"/>
      <c r="D63" s="18" t="s">
        <v>4</v>
      </c>
      <c r="E63" s="4">
        <f>E58+E59+E60+E61+E62</f>
        <v>2781681</v>
      </c>
      <c r="F63" s="4">
        <f>F58+F59+F60+F61+F62</f>
        <v>2365840</v>
      </c>
      <c r="G63" s="4">
        <f>G58+G59+G60+G61+G62</f>
        <v>2093885</v>
      </c>
      <c r="H63" s="4">
        <f>H58+H59+H60+H61+H62</f>
        <v>2080061</v>
      </c>
      <c r="I63" s="4">
        <f>I58+I59+I60+I61+I62</f>
        <v>2078731</v>
      </c>
    </row>
    <row r="64" spans="1:9" ht="18" customHeight="1" x14ac:dyDescent="0.25">
      <c r="A64" s="20"/>
      <c r="B64" s="21" t="s">
        <v>72</v>
      </c>
      <c r="C64" s="22"/>
      <c r="D64" s="19"/>
    </row>
    <row r="65" spans="1:9" ht="27.75" customHeight="1" x14ac:dyDescent="0.25">
      <c r="A65" s="42"/>
      <c r="B65" s="29" t="s">
        <v>15</v>
      </c>
      <c r="C65" s="43" t="s">
        <v>71</v>
      </c>
      <c r="D65" s="44"/>
      <c r="E65" s="31"/>
      <c r="F65" s="31"/>
      <c r="G65" s="31"/>
      <c r="H65" s="31"/>
      <c r="I65" s="31"/>
    </row>
    <row r="66" spans="1:9" x14ac:dyDescent="0.25">
      <c r="A66" s="6"/>
      <c r="B66" s="6"/>
      <c r="C66" s="7"/>
      <c r="D66" s="8"/>
      <c r="E66" s="32"/>
      <c r="F66" s="32"/>
      <c r="G66" s="32"/>
      <c r="H66" s="32"/>
      <c r="I66" s="32"/>
    </row>
    <row r="67" spans="1:9" ht="18.75" x14ac:dyDescent="0.3">
      <c r="A67" s="2"/>
      <c r="B67" s="2"/>
      <c r="C67" s="3"/>
      <c r="D67" s="1"/>
    </row>
    <row r="68" spans="1:9" ht="18.75" x14ac:dyDescent="0.3">
      <c r="A68" s="2"/>
      <c r="B68" s="2"/>
      <c r="C68" s="3"/>
      <c r="D68" s="1"/>
      <c r="E68" s="27"/>
      <c r="F68" s="27"/>
      <c r="G68" s="27"/>
      <c r="H68" s="27"/>
      <c r="I68" s="27"/>
    </row>
    <row r="69" spans="1:9" ht="18.75" x14ac:dyDescent="0.3">
      <c r="A69" s="2"/>
      <c r="B69" s="2"/>
      <c r="C69" s="3"/>
      <c r="D69" s="1"/>
      <c r="E69" s="27"/>
      <c r="F69" s="27"/>
      <c r="G69" s="27"/>
      <c r="H69" s="27"/>
      <c r="I69" s="27"/>
    </row>
    <row r="70" spans="1:9" ht="18.75" x14ac:dyDescent="0.3">
      <c r="A70" s="2"/>
      <c r="B70" s="2"/>
      <c r="D70" s="1"/>
      <c r="E70" s="27"/>
      <c r="F70" s="27"/>
      <c r="G70" s="27"/>
      <c r="H70" s="27"/>
      <c r="I70" s="27"/>
    </row>
    <row r="71" spans="1:9" ht="18.75" x14ac:dyDescent="0.3">
      <c r="A71" s="2"/>
      <c r="B71" s="2"/>
      <c r="D71" s="1"/>
    </row>
    <row r="72" spans="1:9" ht="18.75" x14ac:dyDescent="0.3">
      <c r="A72" s="2"/>
      <c r="B72" s="2"/>
      <c r="E72" s="32"/>
      <c r="F72" s="32"/>
      <c r="G72" s="32"/>
      <c r="H72" s="32"/>
      <c r="I72" s="32"/>
    </row>
    <row r="73" spans="1:9" ht="18.75" x14ac:dyDescent="0.3">
      <c r="A73" s="2"/>
      <c r="B73" s="2"/>
      <c r="E73" s="32"/>
      <c r="F73" s="32"/>
      <c r="G73" s="32"/>
      <c r="H73" s="32"/>
      <c r="I73" s="32"/>
    </row>
    <row r="74" spans="1:9" ht="18.75" x14ac:dyDescent="0.3">
      <c r="A74" s="2"/>
      <c r="B74" s="2"/>
    </row>
    <row r="75" spans="1:9" ht="18.75" x14ac:dyDescent="0.3">
      <c r="A75" s="2"/>
      <c r="B75" s="2"/>
    </row>
    <row r="76" spans="1:9" ht="18.75" x14ac:dyDescent="0.3">
      <c r="A76" s="2"/>
      <c r="B76" s="2"/>
    </row>
    <row r="77" spans="1:9" ht="18.75" x14ac:dyDescent="0.3">
      <c r="A77" s="2"/>
      <c r="B77" s="2"/>
    </row>
    <row r="78" spans="1:9" ht="18.75" x14ac:dyDescent="0.3">
      <c r="A78" s="2"/>
      <c r="B78" s="2"/>
    </row>
  </sheetData>
  <autoFilter ref="A5:H66" xr:uid="{00000000-0009-0000-0000-000000000000}"/>
  <mergeCells count="16">
    <mergeCell ref="A1:H1"/>
    <mergeCell ref="G2:H2"/>
    <mergeCell ref="A3:A4"/>
    <mergeCell ref="B3:B4"/>
    <mergeCell ref="C3:C4"/>
    <mergeCell ref="D3:D4"/>
    <mergeCell ref="E3:E4"/>
    <mergeCell ref="G3:I3"/>
    <mergeCell ref="F3:F4"/>
    <mergeCell ref="A58:C62"/>
    <mergeCell ref="C18:C19"/>
    <mergeCell ref="C36:C37"/>
    <mergeCell ref="C38:C39"/>
    <mergeCell ref="C40:C41"/>
    <mergeCell ref="C42:C43"/>
    <mergeCell ref="C44:C46"/>
  </mergeCells>
  <pageMargins left="0.19685039370078741" right="0.11811023622047245" top="0" bottom="0" header="0.31496062992125984" footer="0.31496062992125984"/>
  <pageSetup paperSize="9" scale="70" fitToHeight="0" orientation="landscape" r:id="rId1"/>
  <rowBreaks count="4" manualBreakCount="4">
    <brk id="15" max="8" man="1"/>
    <brk id="28" max="8" man="1"/>
    <brk id="41" max="8" man="1"/>
    <brk id="54" max="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Свод 2022-2026 с нов.льготами</vt:lpstr>
      <vt:lpstr>'Свод 2022-2026 с нов.льготами'!Заголовки_для_печати</vt:lpstr>
      <vt:lpstr>'Свод 2022-2026 с нов.льготами'!Область_печати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Сурова Н.В.</dc:creator>
  <cp:lastModifiedBy>Ильина Олеся Михайловна 2</cp:lastModifiedBy>
  <cp:lastPrinted>2024-11-06T13:20:01Z</cp:lastPrinted>
  <dcterms:created xsi:type="dcterms:W3CDTF">2021-10-28T08:44:41Z</dcterms:created>
  <dcterms:modified xsi:type="dcterms:W3CDTF">2024-11-06T13:20:03Z</dcterms:modified>
</cp:coreProperties>
</file>