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\\192.168.168.2\Archive$\Отдел 02-01\Ильина\Открытый бюджет\2024 год\Бюджет 2025-2027 на сайт\Дополнительные материалы 2\"/>
    </mc:Choice>
  </mc:AlternateContent>
  <xr:revisionPtr revIDLastSave="0" documentId="13_ncr:1_{B6E3B364-E065-4AA4-BA27-B8AC4608664C}" xr6:coauthVersionLast="45" xr6:coauthVersionMax="45" xr10:uidLastSave="{00000000-0000-0000-0000-000000000000}"/>
  <bookViews>
    <workbookView xWindow="45" yWindow="0" windowWidth="17460" windowHeight="15180" xr2:uid="{00000000-000D-0000-FFFF-FFFF00000000}"/>
  </bookViews>
  <sheets>
    <sheet name="Расходы" sheetId="3" r:id="rId1"/>
  </sheets>
  <definedNames>
    <definedName name="_xlnm.Print_Titles" localSheetId="0">Расходы!$1:$4</definedName>
    <definedName name="_xlnm.Print_Area" localSheetId="0">Расходы!$A$1:$I$79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" i="3" l="1"/>
  <c r="D31" i="3" l="1"/>
  <c r="E21" i="3" l="1"/>
  <c r="E70" i="3" l="1"/>
  <c r="E75" i="3"/>
  <c r="E73" i="3"/>
  <c r="E65" i="3"/>
  <c r="E59" i="3"/>
  <c r="D51" i="3"/>
  <c r="E51" i="3"/>
  <c r="E48" i="3"/>
  <c r="D39" i="3"/>
  <c r="E39" i="3"/>
  <c r="E36" i="3"/>
  <c r="E31" i="3"/>
  <c r="E18" i="3"/>
  <c r="E15" i="3"/>
  <c r="D21" i="3" l="1"/>
  <c r="F21" i="3"/>
  <c r="G21" i="3"/>
  <c r="D18" i="3"/>
  <c r="F18" i="3"/>
  <c r="G18" i="3"/>
  <c r="D15" i="3"/>
  <c r="F15" i="3"/>
  <c r="G15" i="3"/>
  <c r="D6" i="3"/>
  <c r="E6" i="3"/>
  <c r="E5" i="3" s="1"/>
  <c r="F6" i="3"/>
  <c r="G6" i="3"/>
  <c r="H6" i="3"/>
  <c r="I6" i="3"/>
  <c r="J6" i="3"/>
  <c r="K6" i="3"/>
  <c r="L6" i="3"/>
  <c r="M6" i="3"/>
  <c r="N6" i="3"/>
  <c r="O6" i="3"/>
  <c r="P6" i="3"/>
  <c r="Q6" i="3"/>
  <c r="C59" i="3" l="1"/>
  <c r="C51" i="3"/>
  <c r="C18" i="3"/>
  <c r="C6" i="3"/>
  <c r="C15" i="3"/>
  <c r="C21" i="3"/>
  <c r="C5" i="3" s="1"/>
  <c r="F31" i="3"/>
  <c r="G31" i="3"/>
  <c r="C31" i="3"/>
  <c r="D36" i="3"/>
  <c r="F36" i="3"/>
  <c r="G36" i="3"/>
  <c r="C36" i="3"/>
  <c r="F39" i="3"/>
  <c r="G39" i="3"/>
  <c r="C39" i="3"/>
  <c r="D48" i="3"/>
  <c r="F48" i="3"/>
  <c r="G48" i="3"/>
  <c r="C48" i="3"/>
  <c r="F51" i="3"/>
  <c r="G51" i="3"/>
  <c r="D59" i="3"/>
  <c r="F59" i="3"/>
  <c r="G59" i="3"/>
  <c r="H59" i="3"/>
  <c r="I59" i="3"/>
  <c r="J59" i="3"/>
  <c r="K59" i="3"/>
  <c r="L59" i="3"/>
  <c r="M59" i="3"/>
  <c r="N59" i="3"/>
  <c r="O59" i="3"/>
  <c r="P59" i="3"/>
  <c r="Q59" i="3"/>
  <c r="D65" i="3"/>
  <c r="F65" i="3"/>
  <c r="G65" i="3"/>
  <c r="C65" i="3"/>
  <c r="D70" i="3"/>
  <c r="F70" i="3"/>
  <c r="G70" i="3"/>
  <c r="C70" i="3"/>
  <c r="D75" i="3"/>
  <c r="F75" i="3"/>
  <c r="G75" i="3"/>
  <c r="C75" i="3"/>
  <c r="D73" i="3"/>
  <c r="F73" i="3"/>
  <c r="G73" i="3"/>
  <c r="C73" i="3"/>
  <c r="H65" i="3"/>
  <c r="I65" i="3"/>
  <c r="J65" i="3"/>
  <c r="K65" i="3"/>
  <c r="L65" i="3"/>
  <c r="M65" i="3"/>
  <c r="N65" i="3"/>
  <c r="O65" i="3"/>
  <c r="P65" i="3"/>
  <c r="Q65" i="3"/>
  <c r="H36" i="3"/>
  <c r="I36" i="3"/>
  <c r="J36" i="3"/>
  <c r="K36" i="3"/>
  <c r="L36" i="3"/>
  <c r="M36" i="3"/>
  <c r="N36" i="3"/>
  <c r="O36" i="3"/>
  <c r="P36" i="3"/>
  <c r="Q36" i="3"/>
  <c r="H31" i="3"/>
  <c r="I31" i="3"/>
  <c r="J31" i="3"/>
  <c r="K31" i="3"/>
  <c r="L31" i="3"/>
  <c r="M31" i="3"/>
  <c r="N31" i="3"/>
  <c r="O31" i="3"/>
  <c r="P31" i="3"/>
  <c r="Q31" i="3"/>
  <c r="G5" i="3" l="1"/>
  <c r="D5" i="3"/>
</calcChain>
</file>

<file path=xl/sharedStrings.xml><?xml version="1.0" encoding="utf-8"?>
<sst xmlns="http://schemas.openxmlformats.org/spreadsheetml/2006/main" count="158" uniqueCount="157">
  <si>
    <t>Наименование</t>
  </si>
  <si>
    <t>Расходы</t>
  </si>
  <si>
    <t>Расходы - 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</si>
  <si>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</si>
  <si>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</si>
  <si>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</si>
  <si>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</si>
  <si>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</si>
  <si>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</si>
  <si>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</si>
  <si>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</si>
  <si>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</si>
  <si>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</si>
  <si>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</si>
  <si>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</si>
  <si>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</si>
  <si>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</si>
  <si>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</si>
  <si>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</si>
  <si>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</si>
  <si>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</si>
  <si>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</si>
  <si>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</si>
  <si>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</si>
  <si>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</si>
  <si>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</si>
  <si>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</si>
  <si>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</si>
  <si>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</si>
  <si>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</si>
  <si>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</si>
  <si>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</si>
  <si>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</si>
  <si>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0400</t>
  </si>
  <si>
    <t>НАЦИОНАЛЬНАЯ ЭКОНОМИКА</t>
  </si>
  <si>
    <t>0401</t>
  </si>
  <si>
    <t>Общеэкономические вопросы</t>
  </si>
  <si>
    <t>0405</t>
  </si>
  <si>
    <t>Сельское хозяйство и рыболовство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</si>
  <si>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</si>
  <si>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</si>
  <si>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</si>
  <si>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</si>
  <si>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</si>
  <si>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</si>
  <si>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</si>
  <si>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</si>
  <si>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</si>
  <si>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</si>
  <si>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</si>
  <si>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</si>
  <si>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</si>
  <si>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</si>
  <si>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</si>
  <si>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</si>
  <si>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</si>
  <si>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</si>
  <si>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</si>
  <si>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</si>
  <si>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</si>
  <si>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</si>
  <si>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</si>
  <si>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</si>
  <si>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</si>
  <si>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</si>
  <si>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</si>
  <si>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</si>
  <si>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</si>
  <si>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</si>
  <si>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</si>
  <si>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</si>
  <si>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</si>
  <si>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</si>
  <si>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</si>
  <si>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</si>
  <si>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0704</t>
  </si>
  <si>
    <t>Среднее профессиональное образование</t>
  </si>
  <si>
    <t>0705</t>
  </si>
  <si>
    <t>Профессиональная подготовка, переподготовка и повышение квалификации</t>
  </si>
  <si>
    <t>0706</t>
  </si>
  <si>
    <t>Высшее образование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</si>
  <si>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</si>
  <si>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</si>
  <si>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</si>
  <si>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</si>
  <si>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</si>
  <si>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</si>
  <si>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</si>
  <si>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</si>
  <si>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</si>
  <si>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</si>
  <si>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</si>
  <si>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</si>
  <si>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0901</t>
  </si>
  <si>
    <t>Стационарная медицинская помощь</t>
  </si>
  <si>
    <t>0902</t>
  </si>
  <si>
    <t>Амбулаторная помощь</t>
  </si>
  <si>
    <t>0903</t>
  </si>
  <si>
    <t>Медицинская помощь в дневных стационарах всех типов</t>
  </si>
  <si>
    <t>0904</t>
  </si>
  <si>
    <t>Скорая медицинская помощь</t>
  </si>
  <si>
    <t>0905</t>
  </si>
  <si>
    <t>Санаторно-оздоровительная помощь</t>
  </si>
  <si>
    <t>0906</t>
  </si>
  <si>
    <t>Заготовка, переработка, хранение и обеспечение безопасности донорской крови и ее компонентов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</si>
  <si>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</si>
  <si>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</si>
  <si>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</si>
  <si>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</si>
  <si>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</si>
  <si>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</si>
  <si>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</si>
  <si>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</si>
  <si>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</si>
  <si>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</si>
  <si>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</si>
  <si>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</si>
  <si>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</si>
  <si>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</si>
  <si>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</si>
  <si>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</si>
  <si>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</si>
  <si>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</si>
  <si>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</si>
  <si>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</si>
  <si>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</si>
  <si>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</si>
  <si>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</si>
  <si>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</si>
  <si>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</si>
  <si>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</si>
  <si>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1202</t>
  </si>
  <si>
    <t>Периодическая печать и издательства</t>
  </si>
  <si>
    <t>1204</t>
  </si>
  <si>
    <t>Другие вопросы в области средств массовой информации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</si>
  <si>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</si>
  <si>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</si>
  <si>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</si>
  <si>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</si>
  <si>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</si>
  <si>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</si>
  <si>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</si>
  <si>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</si>
  <si>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</si>
  <si>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</si>
  <si>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</si>
  <si>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</si>
  <si>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рублей</t>
  </si>
  <si>
    <t>Бюджетные ассигнования 
на 2025 год</t>
  </si>
  <si>
    <t>Условно утвержденные расходы</t>
  </si>
  <si>
    <t>Бюджетные ассигнования 
на 2026 год</t>
  </si>
  <si>
    <t>Аналитическая таблица по расходам бюджета Смоленской области (по разделам/подразделам классификации расходов бюджета) в 2025 году и плановом периоде 2026 и 2027 годах в сравнении с фактическим исполнением за 2023 год и ожидаемой оценкой исполнения в 2024 году</t>
  </si>
  <si>
    <t>Фактическое исполнение за 2023 год</t>
  </si>
  <si>
    <t>Ожидаемая оценка исполнения 
в 2024 году</t>
  </si>
  <si>
    <t>Бюджетные ассигнования 
на 2027 год</t>
  </si>
  <si>
    <t>0402</t>
  </si>
  <si>
    <t>Топливно-энергетический комплекс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</si>
</sst>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u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B2CCEC"/>
      </patternFill>
    </fill>
    <fill>
      <patternFill patternType="solid">
        <fgColor rgb="FFCBDDF2"/>
      </patternFill>
    </fill>
    <fill>
      <patternFill patternType="solid">
        <fgColor rgb="FFE5EEF9"/>
      </patternFill>
    </fill>
    <fill>
      <patternFill patternType="solid">
        <fgColor rgb="FFC0C0C0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0">
    <xf numFmtId="0" fontId="0" fillId="0" borderId="0"/>
    <xf numFmtId="0" fontId="1" fillId="0" borderId="1">
      <alignment horizontal="center" vertical="center" wrapText="1"/>
    </xf>
    <xf numFmtId="0" fontId="1" fillId="0" borderId="1"/>
    <xf numFmtId="0" fontId="1" fillId="0" borderId="1">
      <alignment horizontal="right"/>
    </xf>
    <xf numFmtId="0" fontId="1" fillId="0" borderId="1">
      <alignment horizontal="right" vertical="center" wrapText="1"/>
    </xf>
    <xf numFmtId="0" fontId="2" fillId="0" borderId="1">
      <alignment horizontal="center" vertical="center"/>
    </xf>
    <xf numFmtId="0" fontId="2" fillId="0" borderId="1">
      <alignment vertical="center"/>
    </xf>
    <xf numFmtId="49" fontId="1" fillId="0" borderId="1">
      <alignment horizontal="left" vertical="top" wrapText="1"/>
    </xf>
    <xf numFmtId="0" fontId="2" fillId="0" borderId="1">
      <alignment horizontal="center" vertical="center" wrapText="1"/>
    </xf>
    <xf numFmtId="0" fontId="2" fillId="0" borderId="1">
      <alignment vertical="center" wrapText="1"/>
    </xf>
    <xf numFmtId="0" fontId="3" fillId="0" borderId="1">
      <alignment horizontal="center" wrapText="1"/>
    </xf>
    <xf numFmtId="0" fontId="1" fillId="0" borderId="1">
      <alignment horizontal="center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0" fontId="4" fillId="0" borderId="4">
      <alignment horizontal="center" vertical="center" wrapText="1"/>
    </xf>
    <xf numFmtId="0" fontId="4" fillId="0" borderId="5">
      <alignment horizontal="center" vertical="center" wrapText="1"/>
    </xf>
    <xf numFmtId="0" fontId="4" fillId="0" borderId="2">
      <alignment horizontal="center" vertical="center" wrapText="1"/>
    </xf>
    <xf numFmtId="0" fontId="4" fillId="0" borderId="1">
      <alignment horizontal="center" vertical="center" wrapText="1"/>
    </xf>
    <xf numFmtId="49" fontId="5" fillId="2" borderId="2">
      <alignment horizontal="left" vertical="top" wrapText="1"/>
    </xf>
    <xf numFmtId="0" fontId="4" fillId="2" borderId="6">
      <alignment horizontal="left" vertical="top" wrapText="1"/>
    </xf>
    <xf numFmtId="4" fontId="6" fillId="2" borderId="2">
      <alignment horizontal="right" vertical="top" shrinkToFit="1"/>
    </xf>
    <xf numFmtId="4" fontId="4" fillId="2" borderId="7">
      <alignment horizontal="right" vertical="top" shrinkToFit="1"/>
    </xf>
    <xf numFmtId="164" fontId="4" fillId="2" borderId="2">
      <alignment horizontal="right" vertical="top" shrinkToFit="1"/>
    </xf>
    <xf numFmtId="4" fontId="4" fillId="2" borderId="6">
      <alignment horizontal="right" vertical="top" shrinkToFit="1"/>
    </xf>
    <xf numFmtId="164" fontId="4" fillId="2" borderId="2">
      <alignment horizontal="right" vertical="top" shrinkToFit="1"/>
    </xf>
    <xf numFmtId="4" fontId="7" fillId="0" borderId="1">
      <alignment horizontal="left" vertical="top" wrapText="1"/>
    </xf>
    <xf numFmtId="164" fontId="7" fillId="0" borderId="1">
      <alignment horizontal="right" shrinkToFit="1"/>
    </xf>
    <xf numFmtId="0" fontId="7" fillId="0" borderId="1">
      <alignment horizontal="right"/>
    </xf>
    <xf numFmtId="49" fontId="5" fillId="3" borderId="2">
      <alignment horizontal="left" vertical="top" wrapText="1"/>
    </xf>
    <xf numFmtId="0" fontId="8" fillId="3" borderId="6">
      <alignment horizontal="left" vertical="top" wrapText="1"/>
    </xf>
    <xf numFmtId="4" fontId="9" fillId="3" borderId="2">
      <alignment horizontal="right" vertical="top" shrinkToFit="1"/>
    </xf>
    <xf numFmtId="4" fontId="8" fillId="3" borderId="7">
      <alignment horizontal="right" vertical="top" shrinkToFit="1"/>
    </xf>
    <xf numFmtId="164" fontId="8" fillId="3" borderId="2">
      <alignment horizontal="right" vertical="top" shrinkToFit="1"/>
    </xf>
    <xf numFmtId="4" fontId="8" fillId="3" borderId="6">
      <alignment horizontal="right" vertical="top" shrinkToFit="1"/>
    </xf>
    <xf numFmtId="164" fontId="8" fillId="3" borderId="2">
      <alignment horizontal="right" vertical="top" shrinkToFit="1"/>
    </xf>
    <xf numFmtId="164" fontId="4" fillId="0" borderId="1">
      <alignment horizontal="right" shrinkToFit="1"/>
    </xf>
    <xf numFmtId="49" fontId="5" fillId="4" borderId="2">
      <alignment horizontal="left" vertical="top" wrapText="1"/>
    </xf>
    <xf numFmtId="0" fontId="10" fillId="4" borderId="6">
      <alignment horizontal="left" vertical="top" wrapText="1"/>
    </xf>
    <xf numFmtId="4" fontId="11" fillId="4" borderId="2">
      <alignment horizontal="right" vertical="top" shrinkToFit="1"/>
    </xf>
    <xf numFmtId="4" fontId="10" fillId="4" borderId="7">
      <alignment horizontal="right" vertical="top" shrinkToFit="1"/>
    </xf>
    <xf numFmtId="164" fontId="10" fillId="4" borderId="2">
      <alignment horizontal="right" vertical="top" shrinkToFit="1"/>
    </xf>
    <xf numFmtId="4" fontId="10" fillId="4" borderId="6">
      <alignment horizontal="right" vertical="top" shrinkToFit="1"/>
    </xf>
    <xf numFmtId="164" fontId="10" fillId="4" borderId="2">
      <alignment horizontal="right" vertical="top" shrinkToFit="1"/>
    </xf>
    <xf numFmtId="164" fontId="8" fillId="0" borderId="1">
      <alignment horizontal="right" shrinkToFit="1"/>
    </xf>
    <xf numFmtId="49" fontId="5" fillId="0" borderId="2">
      <alignment horizontal="left" vertical="top" wrapText="1"/>
    </xf>
    <xf numFmtId="0" fontId="5" fillId="0" borderId="6">
      <alignment horizontal="left" vertical="top" wrapText="1"/>
    </xf>
    <xf numFmtId="4" fontId="5" fillId="0" borderId="2">
      <alignment horizontal="right" vertical="top" shrinkToFit="1"/>
    </xf>
    <xf numFmtId="4" fontId="5" fillId="0" borderId="7">
      <alignment horizontal="right" vertical="top" shrinkToFit="1"/>
    </xf>
    <xf numFmtId="164" fontId="5" fillId="0" borderId="2">
      <alignment horizontal="right" vertical="top" shrinkToFit="1"/>
    </xf>
    <xf numFmtId="4" fontId="5" fillId="0" borderId="6">
      <alignment horizontal="right" vertical="top" shrinkToFit="1"/>
    </xf>
    <xf numFmtId="164" fontId="5" fillId="0" borderId="2">
      <alignment horizontal="right" vertical="top" shrinkToFit="1"/>
    </xf>
    <xf numFmtId="0" fontId="3" fillId="0" borderId="1"/>
    <xf numFmtId="0" fontId="14" fillId="0" borderId="0"/>
    <xf numFmtId="0" fontId="14" fillId="0" borderId="0"/>
    <xf numFmtId="0" fontId="14" fillId="0" borderId="0"/>
    <xf numFmtId="0" fontId="12" fillId="0" borderId="1"/>
    <xf numFmtId="0" fontId="12" fillId="0" borderId="1"/>
    <xf numFmtId="0" fontId="13" fillId="5" borderId="1"/>
    <xf numFmtId="49" fontId="13" fillId="5" borderId="1"/>
    <xf numFmtId="0" fontId="3" fillId="0" borderId="1">
      <alignment horizontal="center"/>
    </xf>
  </cellStyleXfs>
  <cellXfs count="5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 wrapText="1"/>
    </xf>
    <xf numFmtId="0" fontId="1" fillId="0" borderId="1" xfId="2" applyNumberFormat="1" applyProtection="1"/>
    <xf numFmtId="0" fontId="1" fillId="0" borderId="1" xfId="3" applyNumberFormat="1" applyProtection="1">
      <alignment horizontal="right"/>
    </xf>
    <xf numFmtId="0" fontId="2" fillId="0" borderId="1" xfId="6" applyNumberFormat="1" applyProtection="1">
      <alignment vertical="center"/>
    </xf>
    <xf numFmtId="49" fontId="1" fillId="0" borderId="1" xfId="7" applyNumberFormat="1" applyProtection="1">
      <alignment horizontal="left" vertical="top" wrapText="1"/>
    </xf>
    <xf numFmtId="0" fontId="1" fillId="0" borderId="1" xfId="11" applyNumberFormat="1" applyProtection="1">
      <alignment horizontal="center"/>
    </xf>
    <xf numFmtId="4" fontId="7" fillId="0" borderId="1" xfId="25" applyNumberFormat="1" applyProtection="1">
      <alignment horizontal="left" vertical="top" wrapText="1"/>
    </xf>
    <xf numFmtId="164" fontId="7" fillId="0" borderId="1" xfId="26" applyNumberFormat="1" applyProtection="1">
      <alignment horizontal="right" shrinkToFit="1"/>
    </xf>
    <xf numFmtId="0" fontId="7" fillId="0" borderId="1" xfId="27" applyNumberFormat="1" applyProtection="1">
      <alignment horizontal="right"/>
    </xf>
    <xf numFmtId="164" fontId="4" fillId="0" borderId="1" xfId="35" applyNumberFormat="1" applyProtection="1">
      <alignment horizontal="right" shrinkToFit="1"/>
    </xf>
    <xf numFmtId="164" fontId="8" fillId="0" borderId="1" xfId="43" applyNumberFormat="1" applyProtection="1">
      <alignment horizontal="right" shrinkToFit="1"/>
    </xf>
    <xf numFmtId="0" fontId="16" fillId="0" borderId="2" xfId="12" applyNumberFormat="1" applyFont="1" applyProtection="1">
      <alignment horizontal="center" vertical="center" wrapText="1"/>
    </xf>
    <xf numFmtId="0" fontId="17" fillId="0" borderId="6" xfId="45" applyNumberFormat="1" applyFont="1" applyProtection="1">
      <alignment horizontal="left" vertical="top" wrapText="1"/>
    </xf>
    <xf numFmtId="4" fontId="17" fillId="0" borderId="2" xfId="46" applyNumberFormat="1" applyFont="1" applyProtection="1">
      <alignment horizontal="right" vertical="top" shrinkToFit="1"/>
    </xf>
    <xf numFmtId="4" fontId="17" fillId="0" borderId="6" xfId="49" applyNumberFormat="1" applyFont="1" applyProtection="1">
      <alignment horizontal="right" vertical="top" shrinkToFit="1"/>
    </xf>
    <xf numFmtId="0" fontId="15" fillId="6" borderId="6" xfId="19" applyNumberFormat="1" applyFont="1" applyFill="1" applyProtection="1">
      <alignment horizontal="left" vertical="top" wrapText="1"/>
    </xf>
    <xf numFmtId="4" fontId="15" fillId="6" borderId="2" xfId="20" applyNumberFormat="1" applyFont="1" applyFill="1" applyProtection="1">
      <alignment horizontal="right" vertical="top" shrinkToFit="1"/>
    </xf>
    <xf numFmtId="0" fontId="15" fillId="7" borderId="6" xfId="29" applyNumberFormat="1" applyFont="1" applyFill="1" applyProtection="1">
      <alignment horizontal="left" vertical="top" wrapText="1"/>
    </xf>
    <xf numFmtId="4" fontId="15" fillId="7" borderId="2" xfId="30" applyNumberFormat="1" applyFont="1" applyFill="1" applyProtection="1">
      <alignment horizontal="right" vertical="top" shrinkToFit="1"/>
    </xf>
    <xf numFmtId="0" fontId="1" fillId="0" borderId="1" xfId="1" applyNumberFormat="1" applyAlignment="1" applyProtection="1">
      <alignment horizontal="center" vertical="center" wrapText="1"/>
    </xf>
    <xf numFmtId="0" fontId="1" fillId="0" borderId="1" xfId="11" applyNumberFormat="1" applyAlignment="1" applyProtection="1">
      <alignment horizontal="center"/>
    </xf>
    <xf numFmtId="0" fontId="16" fillId="0" borderId="2" xfId="12" applyNumberFormat="1" applyFont="1" applyAlignment="1" applyProtection="1">
      <alignment horizontal="center" vertical="center" wrapText="1"/>
    </xf>
    <xf numFmtId="49" fontId="17" fillId="6" borderId="2" xfId="18" applyNumberFormat="1" applyFont="1" applyFill="1" applyAlignment="1" applyProtection="1">
      <alignment horizontal="center" vertical="top" wrapText="1"/>
    </xf>
    <xf numFmtId="49" fontId="17" fillId="7" borderId="2" xfId="28" applyNumberFormat="1" applyFont="1" applyFill="1" applyAlignment="1" applyProtection="1">
      <alignment horizontal="center" vertical="top" wrapText="1"/>
    </xf>
    <xf numFmtId="49" fontId="17" fillId="0" borderId="2" xfId="44" applyNumberFormat="1" applyFont="1" applyAlignment="1" applyProtection="1">
      <alignment horizontal="center" vertical="top" wrapText="1"/>
    </xf>
    <xf numFmtId="0" fontId="0" fillId="0" borderId="0" xfId="0" applyAlignment="1" applyProtection="1">
      <alignment horizontal="center"/>
      <protection locked="0"/>
    </xf>
    <xf numFmtId="4" fontId="17" fillId="0" borderId="2" xfId="48" applyNumberFormat="1" applyFont="1" applyProtection="1">
      <alignment horizontal="right" vertical="top" shrinkToFit="1"/>
    </xf>
    <xf numFmtId="164" fontId="15" fillId="6" borderId="6" xfId="23" applyNumberFormat="1" applyFont="1" applyFill="1" applyProtection="1">
      <alignment horizontal="right" vertical="top" shrinkToFit="1"/>
    </xf>
    <xf numFmtId="164" fontId="15" fillId="7" borderId="6" xfId="33" applyNumberFormat="1" applyFont="1" applyFill="1" applyProtection="1">
      <alignment horizontal="right" vertical="top" shrinkToFit="1"/>
    </xf>
    <xf numFmtId="164" fontId="17" fillId="0" borderId="6" xfId="49" applyNumberFormat="1" applyFont="1" applyProtection="1">
      <alignment horizontal="right" vertical="top" shrinkToFit="1"/>
    </xf>
    <xf numFmtId="0" fontId="16" fillId="8" borderId="3" xfId="13" applyNumberFormat="1" applyFont="1" applyFill="1" applyProtection="1">
      <alignment horizontal="center" vertical="center" wrapText="1"/>
    </xf>
    <xf numFmtId="0" fontId="16" fillId="0" borderId="2" xfId="12" applyNumberFormat="1" applyFont="1" applyFill="1" applyProtection="1">
      <alignment horizontal="center" vertical="center" wrapText="1"/>
    </xf>
    <xf numFmtId="0" fontId="17" fillId="0" borderId="1" xfId="3" applyNumberFormat="1" applyFont="1" applyProtection="1">
      <alignment horizontal="right"/>
    </xf>
    <xf numFmtId="4" fontId="0" fillId="0" borderId="0" xfId="0" applyNumberFormat="1" applyProtection="1">
      <protection locked="0"/>
    </xf>
    <xf numFmtId="4" fontId="17" fillId="9" borderId="2" xfId="30" applyNumberFormat="1" applyFont="1" applyFill="1" applyProtection="1">
      <alignment horizontal="right" vertical="top" shrinkToFit="1"/>
    </xf>
    <xf numFmtId="4" fontId="17" fillId="0" borderId="6" xfId="48" applyNumberFormat="1" applyFont="1" applyBorder="1" applyProtection="1">
      <alignment horizontal="right" vertical="top" shrinkToFit="1"/>
    </xf>
    <xf numFmtId="164" fontId="17" fillId="0" borderId="9" xfId="49" applyNumberFormat="1" applyFont="1" applyBorder="1" applyProtection="1">
      <alignment horizontal="right" vertical="top" shrinkToFit="1"/>
    </xf>
    <xf numFmtId="4" fontId="17" fillId="0" borderId="10" xfId="49" applyNumberFormat="1" applyFont="1" applyBorder="1" applyProtection="1">
      <alignment horizontal="right" vertical="top" shrinkToFit="1"/>
    </xf>
    <xf numFmtId="4" fontId="18" fillId="0" borderId="8" xfId="0" applyNumberFormat="1" applyFont="1" applyBorder="1" applyProtection="1">
      <protection locked="0"/>
    </xf>
    <xf numFmtId="4" fontId="18" fillId="0" borderId="0" xfId="0" applyNumberFormat="1" applyFont="1" applyProtection="1">
      <protection locked="0"/>
    </xf>
    <xf numFmtId="4" fontId="18" fillId="0" borderId="11" xfId="0" applyNumberFormat="1" applyFont="1" applyBorder="1" applyProtection="1">
      <protection locked="0"/>
    </xf>
    <xf numFmtId="164" fontId="15" fillId="6" borderId="9" xfId="23" applyNumberFormat="1" applyFont="1" applyFill="1" applyBorder="1" applyProtection="1">
      <alignment horizontal="right" vertical="top" shrinkToFit="1"/>
    </xf>
    <xf numFmtId="164" fontId="15" fillId="7" borderId="9" xfId="33" applyNumberFormat="1" applyFont="1" applyFill="1" applyBorder="1" applyProtection="1">
      <alignment horizontal="right" vertical="top" shrinkToFit="1"/>
    </xf>
    <xf numFmtId="0" fontId="16" fillId="0" borderId="3" xfId="12" applyNumberFormat="1" applyFont="1" applyBorder="1" applyProtection="1">
      <alignment horizontal="center" vertical="center" wrapText="1"/>
    </xf>
    <xf numFmtId="4" fontId="17" fillId="0" borderId="8" xfId="49" applyNumberFormat="1" applyFont="1" applyBorder="1" applyProtection="1">
      <alignment horizontal="right" vertical="top" shrinkToFit="1"/>
    </xf>
    <xf numFmtId="4" fontId="17" fillId="0" borderId="12" xfId="49" applyNumberFormat="1" applyFont="1" applyBorder="1" applyProtection="1">
      <alignment horizontal="right" vertical="top" shrinkToFit="1"/>
    </xf>
    <xf numFmtId="49" fontId="5" fillId="0" borderId="2" xfId="44" applyNumberFormat="1" applyFont="1" applyAlignment="1" applyProtection="1">
      <alignment horizontal="center" vertical="top" wrapText="1"/>
    </xf>
    <xf numFmtId="0" fontId="5" fillId="0" borderId="6" xfId="45" applyNumberFormat="1" applyFont="1" applyProtection="1">
      <alignment horizontal="left" vertical="top" wrapText="1"/>
    </xf>
    <xf numFmtId="0" fontId="1" fillId="0" borderId="1" xfId="4" applyNumberFormat="1" applyProtection="1">
      <alignment horizontal="right" vertical="center" wrapText="1"/>
    </xf>
    <xf numFmtId="0" fontId="1" fillId="0" borderId="1" xfId="4">
      <alignment horizontal="right" vertical="center" wrapText="1"/>
    </xf>
    <xf numFmtId="0" fontId="16" fillId="0" borderId="1" xfId="5" applyNumberFormat="1" applyFont="1" applyAlignment="1" applyProtection="1">
      <alignment horizontal="center" vertical="center" wrapText="1"/>
    </xf>
    <xf numFmtId="0" fontId="16" fillId="0" borderId="1" xfId="5" applyFont="1" applyAlignment="1">
      <alignment horizontal="center" vertical="center" wrapText="1"/>
    </xf>
  </cellXfs>
  <cellStyles count="60">
    <cellStyle name="br" xfId="54" xr:uid="{00000000-0005-0000-0000-000000000000}"/>
    <cellStyle name="col" xfId="53" xr:uid="{00000000-0005-0000-0000-000001000000}"/>
    <cellStyle name="st58" xfId="10" xr:uid="{00000000-0005-0000-0000-000002000000}"/>
    <cellStyle name="style0" xfId="55" xr:uid="{00000000-0005-0000-0000-000003000000}"/>
    <cellStyle name="td" xfId="56" xr:uid="{00000000-0005-0000-0000-000004000000}"/>
    <cellStyle name="tr" xfId="52" xr:uid="{00000000-0005-0000-0000-000005000000}"/>
    <cellStyle name="xl21" xfId="57" xr:uid="{00000000-0005-0000-0000-000006000000}"/>
    <cellStyle name="xl22" xfId="1" xr:uid="{00000000-0005-0000-0000-000007000000}"/>
    <cellStyle name="xl23" xfId="11" xr:uid="{00000000-0005-0000-0000-000008000000}"/>
    <cellStyle name="xl24" xfId="12" xr:uid="{00000000-0005-0000-0000-000009000000}"/>
    <cellStyle name="xl25" xfId="14" xr:uid="{00000000-0005-0000-0000-00000A000000}"/>
    <cellStyle name="xl26" xfId="18" xr:uid="{00000000-0005-0000-0000-00000B000000}"/>
    <cellStyle name="xl27" xfId="58" xr:uid="{00000000-0005-0000-0000-00000C000000}"/>
    <cellStyle name="xl28" xfId="28" xr:uid="{00000000-0005-0000-0000-00000D000000}"/>
    <cellStyle name="xl29" xfId="36" xr:uid="{00000000-0005-0000-0000-00000E000000}"/>
    <cellStyle name="xl30" xfId="44" xr:uid="{00000000-0005-0000-0000-00000F000000}"/>
    <cellStyle name="xl31" xfId="19" xr:uid="{00000000-0005-0000-0000-000010000000}"/>
    <cellStyle name="xl32" xfId="29" xr:uid="{00000000-0005-0000-0000-000011000000}"/>
    <cellStyle name="xl33" xfId="37" xr:uid="{00000000-0005-0000-0000-000012000000}"/>
    <cellStyle name="xl34" xfId="45" xr:uid="{00000000-0005-0000-0000-000013000000}"/>
    <cellStyle name="xl35" xfId="20" xr:uid="{00000000-0005-0000-0000-000014000000}"/>
    <cellStyle name="xl36" xfId="30" xr:uid="{00000000-0005-0000-0000-000015000000}"/>
    <cellStyle name="xl37" xfId="38" xr:uid="{00000000-0005-0000-0000-000016000000}"/>
    <cellStyle name="xl38" xfId="46" xr:uid="{00000000-0005-0000-0000-000017000000}"/>
    <cellStyle name="xl39" xfId="21" xr:uid="{00000000-0005-0000-0000-000018000000}"/>
    <cellStyle name="xl40" xfId="31" xr:uid="{00000000-0005-0000-0000-000019000000}"/>
    <cellStyle name="xl41" xfId="39" xr:uid="{00000000-0005-0000-0000-00001A000000}"/>
    <cellStyle name="xl42" xfId="47" xr:uid="{00000000-0005-0000-0000-00001B000000}"/>
    <cellStyle name="xl43" xfId="22" xr:uid="{00000000-0005-0000-0000-00001C000000}"/>
    <cellStyle name="xl44" xfId="32" xr:uid="{00000000-0005-0000-0000-00001D000000}"/>
    <cellStyle name="xl45" xfId="40" xr:uid="{00000000-0005-0000-0000-00001E000000}"/>
    <cellStyle name="xl46" xfId="48" xr:uid="{00000000-0005-0000-0000-00001F000000}"/>
    <cellStyle name="xl47" xfId="15" xr:uid="{00000000-0005-0000-0000-000020000000}"/>
    <cellStyle name="xl48" xfId="23" xr:uid="{00000000-0005-0000-0000-000021000000}"/>
    <cellStyle name="xl49" xfId="33" xr:uid="{00000000-0005-0000-0000-000022000000}"/>
    <cellStyle name="xl50" xfId="41" xr:uid="{00000000-0005-0000-0000-000023000000}"/>
    <cellStyle name="xl51" xfId="49" xr:uid="{00000000-0005-0000-0000-000024000000}"/>
    <cellStyle name="xl52" xfId="5" xr:uid="{00000000-0005-0000-0000-000025000000}"/>
    <cellStyle name="xl53" xfId="8" xr:uid="{00000000-0005-0000-0000-000026000000}"/>
    <cellStyle name="xl54" xfId="59" xr:uid="{00000000-0005-0000-0000-000027000000}"/>
    <cellStyle name="xl55" xfId="3" xr:uid="{00000000-0005-0000-0000-000028000000}"/>
    <cellStyle name="xl56" xfId="13" xr:uid="{00000000-0005-0000-0000-000029000000}"/>
    <cellStyle name="xl57" xfId="16" xr:uid="{00000000-0005-0000-0000-00002A000000}"/>
    <cellStyle name="xl58" xfId="24" xr:uid="{00000000-0005-0000-0000-00002B000000}"/>
    <cellStyle name="xl59" xfId="34" xr:uid="{00000000-0005-0000-0000-00002C000000}"/>
    <cellStyle name="xl60" xfId="42" xr:uid="{00000000-0005-0000-0000-00002D000000}"/>
    <cellStyle name="xl61" xfId="50" xr:uid="{00000000-0005-0000-0000-00002E000000}"/>
    <cellStyle name="xl62" xfId="6" xr:uid="{00000000-0005-0000-0000-00002F000000}"/>
    <cellStyle name="xl63" xfId="9" xr:uid="{00000000-0005-0000-0000-000030000000}"/>
    <cellStyle name="xl64" xfId="2" xr:uid="{00000000-0005-0000-0000-000031000000}"/>
    <cellStyle name="xl65" xfId="17" xr:uid="{00000000-0005-0000-0000-000032000000}"/>
    <cellStyle name="xl66" xfId="25" xr:uid="{00000000-0005-0000-0000-000033000000}"/>
    <cellStyle name="xl67" xfId="26" xr:uid="{00000000-0005-0000-0000-000034000000}"/>
    <cellStyle name="xl68" xfId="35" xr:uid="{00000000-0005-0000-0000-000035000000}"/>
    <cellStyle name="xl69" xfId="43" xr:uid="{00000000-0005-0000-0000-000036000000}"/>
    <cellStyle name="xl70" xfId="4" xr:uid="{00000000-0005-0000-0000-000037000000}"/>
    <cellStyle name="xl71" xfId="27" xr:uid="{00000000-0005-0000-0000-000038000000}"/>
    <cellStyle name="xl72" xfId="7" xr:uid="{00000000-0005-0000-0000-000039000000}"/>
    <cellStyle name="xl73" xfId="51" xr:uid="{00000000-0005-0000-0000-00003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81"/>
  <sheetViews>
    <sheetView tabSelected="1" view="pageBreakPreview" zoomScaleNormal="100" zoomScaleSheetLayoutView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F5" sqref="F5"/>
    </sheetView>
  </sheetViews>
  <sheetFormatPr defaultColWidth="9.140625" defaultRowHeight="15" x14ac:dyDescent="0.25"/>
  <cols>
    <col min="1" max="1" width="12.42578125" style="27" customWidth="1"/>
    <col min="2" max="2" width="46.85546875" style="1" customWidth="1"/>
    <col min="3" max="3" width="19.140625" style="1" customWidth="1"/>
    <col min="4" max="4" width="19" style="1" customWidth="1"/>
    <col min="5" max="5" width="20" style="1" customWidth="1"/>
    <col min="6" max="6" width="20.42578125" style="1" customWidth="1"/>
    <col min="7" max="7" width="19.7109375" style="1" customWidth="1"/>
    <col min="8" max="8" width="16.7109375" style="1" hidden="1" customWidth="1"/>
    <col min="9" max="9" width="19.28515625" style="1" hidden="1" customWidth="1"/>
    <col min="10" max="17" width="9.140625" style="1" hidden="1"/>
    <col min="18" max="18" width="16" style="1" bestFit="1" customWidth="1"/>
    <col min="19" max="19" width="16" style="1" customWidth="1"/>
    <col min="20" max="23" width="16" style="1" bestFit="1" customWidth="1"/>
    <col min="24" max="16384" width="9.140625" style="1"/>
  </cols>
  <sheetData>
    <row r="1" spans="1:23" ht="13.9" customHeight="1" x14ac:dyDescent="0.25">
      <c r="A1" s="21"/>
      <c r="B1" s="2"/>
      <c r="C1" s="2"/>
      <c r="D1" s="2"/>
      <c r="E1" s="2"/>
      <c r="F1" s="2"/>
      <c r="G1" s="2"/>
      <c r="H1" s="2"/>
      <c r="I1" s="2"/>
      <c r="J1" s="2"/>
      <c r="K1" s="3"/>
      <c r="L1" s="3"/>
      <c r="M1" s="3"/>
      <c r="N1" s="4"/>
      <c r="O1" s="50"/>
      <c r="P1" s="51"/>
      <c r="Q1" s="3"/>
    </row>
    <row r="2" spans="1:23" ht="45" customHeight="1" x14ac:dyDescent="0.25">
      <c r="A2" s="52" t="s">
        <v>151</v>
      </c>
      <c r="B2" s="53"/>
      <c r="C2" s="53"/>
      <c r="D2" s="53"/>
      <c r="E2" s="53"/>
      <c r="F2" s="53"/>
      <c r="G2" s="53"/>
      <c r="H2" s="53"/>
      <c r="I2" s="53"/>
      <c r="J2" s="5"/>
      <c r="K2" s="5"/>
      <c r="L2" s="5"/>
      <c r="M2" s="5"/>
      <c r="N2" s="5"/>
      <c r="O2" s="5"/>
      <c r="P2" s="4"/>
      <c r="Q2" s="6"/>
    </row>
    <row r="3" spans="1:23" ht="18.75" customHeight="1" x14ac:dyDescent="0.25">
      <c r="A3" s="22"/>
      <c r="B3" s="7"/>
      <c r="C3" s="7"/>
      <c r="D3" s="7"/>
      <c r="E3" s="7"/>
      <c r="F3" s="7"/>
      <c r="G3" s="34" t="s">
        <v>147</v>
      </c>
      <c r="H3" s="7"/>
      <c r="I3" s="4" t="s">
        <v>147</v>
      </c>
      <c r="J3" s="7"/>
      <c r="K3" s="7"/>
      <c r="L3" s="7"/>
      <c r="M3" s="7"/>
      <c r="N3" s="7"/>
      <c r="O3" s="7"/>
      <c r="P3" s="4"/>
      <c r="Q3" s="6"/>
    </row>
    <row r="4" spans="1:23" ht="63" x14ac:dyDescent="0.25">
      <c r="A4" s="23" t="s">
        <v>1</v>
      </c>
      <c r="B4" s="13" t="s">
        <v>0</v>
      </c>
      <c r="C4" s="13" t="s">
        <v>152</v>
      </c>
      <c r="D4" s="33" t="s">
        <v>153</v>
      </c>
      <c r="E4" s="13" t="s">
        <v>148</v>
      </c>
      <c r="F4" s="13" t="s">
        <v>150</v>
      </c>
      <c r="G4" s="45" t="s">
        <v>154</v>
      </c>
      <c r="H4" s="32"/>
      <c r="I4" s="32"/>
      <c r="J4" s="3"/>
      <c r="K4" s="3"/>
      <c r="L4" s="3"/>
      <c r="M4" s="3"/>
      <c r="N4" s="4"/>
      <c r="O4" s="4"/>
      <c r="P4" s="4"/>
      <c r="Q4" s="6"/>
    </row>
    <row r="5" spans="1:23" x14ac:dyDescent="0.25">
      <c r="A5" s="24"/>
      <c r="B5" s="17" t="s">
        <v>2</v>
      </c>
      <c r="C5" s="18">
        <f>C6+C15+C18+C21+C31+C36+C39+C48+C51+C59+C65+C70+C73+C75+C79</f>
        <v>78086782031.210007</v>
      </c>
      <c r="D5" s="18">
        <f t="shared" ref="D5:G5" si="0">D6+D15+D18+D21+D31+D36+D39+D48+D51+D59+D65+D70+D73+D75+D79</f>
        <v>95979471608.569992</v>
      </c>
      <c r="E5" s="18">
        <f t="shared" si="0"/>
        <v>71768141600</v>
      </c>
      <c r="F5" s="18">
        <f>F6+F15+F18+F21+F31+F36+F39+F48+F51+F59+F65+F70+F73+F75+F79</f>
        <v>67940024334.360001</v>
      </c>
      <c r="G5" s="18">
        <f t="shared" si="0"/>
        <v>71987185418.160004</v>
      </c>
      <c r="H5" s="43"/>
      <c r="I5" s="29"/>
      <c r="J5" s="8"/>
      <c r="K5" s="8"/>
      <c r="L5" s="9"/>
      <c r="M5" s="8"/>
      <c r="N5" s="9"/>
      <c r="O5" s="8"/>
      <c r="P5" s="10"/>
      <c r="Q5" s="10"/>
      <c r="R5" s="35"/>
      <c r="S5" s="35"/>
      <c r="T5" s="35"/>
      <c r="U5" s="35"/>
      <c r="V5" s="35"/>
      <c r="W5" s="35"/>
    </row>
    <row r="6" spans="1:23" x14ac:dyDescent="0.25">
      <c r="A6" s="25" t="s">
        <v>3</v>
      </c>
      <c r="B6" s="19" t="s">
        <v>4</v>
      </c>
      <c r="C6" s="20">
        <f>SUM(C7:C14)</f>
        <v>2689960752.4899998</v>
      </c>
      <c r="D6" s="20">
        <f t="shared" ref="D6:Q6" si="1">SUM(D7:D14)</f>
        <v>5719812071.8000002</v>
      </c>
      <c r="E6" s="20">
        <f t="shared" si="1"/>
        <v>6678250607</v>
      </c>
      <c r="F6" s="20">
        <f>SUM(F7:F14)</f>
        <v>3085068014</v>
      </c>
      <c r="G6" s="20">
        <f>SUM(G7:G14)</f>
        <v>3266925047</v>
      </c>
      <c r="H6" s="20">
        <f t="shared" si="1"/>
        <v>0</v>
      </c>
      <c r="I6" s="20">
        <f t="shared" si="1"/>
        <v>0</v>
      </c>
      <c r="J6" s="20">
        <f t="shared" si="1"/>
        <v>0</v>
      </c>
      <c r="K6" s="20">
        <f t="shared" si="1"/>
        <v>0</v>
      </c>
      <c r="L6" s="20">
        <f t="shared" si="1"/>
        <v>0</v>
      </c>
      <c r="M6" s="20">
        <f t="shared" si="1"/>
        <v>0</v>
      </c>
      <c r="N6" s="20">
        <f t="shared" si="1"/>
        <v>0</v>
      </c>
      <c r="O6" s="20">
        <f t="shared" si="1"/>
        <v>0</v>
      </c>
      <c r="P6" s="20">
        <f t="shared" si="1"/>
        <v>0</v>
      </c>
      <c r="Q6" s="20">
        <f t="shared" si="1"/>
        <v>0</v>
      </c>
      <c r="R6" s="35"/>
      <c r="S6" s="35"/>
      <c r="T6" s="35"/>
      <c r="U6" s="35"/>
    </row>
    <row r="7" spans="1:23" ht="38.25" x14ac:dyDescent="0.25">
      <c r="A7" s="26" t="s">
        <v>5</v>
      </c>
      <c r="B7" s="14" t="s">
        <v>6</v>
      </c>
      <c r="C7" s="15">
        <v>5808384.6600000001</v>
      </c>
      <c r="D7" s="15">
        <v>7029890</v>
      </c>
      <c r="E7" s="28">
        <v>7429890</v>
      </c>
      <c r="F7" s="16">
        <v>7429890</v>
      </c>
      <c r="G7" s="46">
        <v>7429890</v>
      </c>
      <c r="H7" s="38"/>
      <c r="I7" s="31"/>
      <c r="J7" s="8"/>
      <c r="K7" s="8"/>
      <c r="L7" s="12"/>
      <c r="M7" s="8"/>
      <c r="N7" s="12"/>
      <c r="O7" s="8"/>
      <c r="P7" s="10"/>
      <c r="Q7" s="10"/>
    </row>
    <row r="8" spans="1:23" ht="41.25" customHeight="1" x14ac:dyDescent="0.25">
      <c r="A8" s="26" t="s">
        <v>7</v>
      </c>
      <c r="B8" s="14" t="s">
        <v>8</v>
      </c>
      <c r="C8" s="15">
        <v>171271051.63999999</v>
      </c>
      <c r="D8" s="15">
        <v>210420429.22999999</v>
      </c>
      <c r="E8" s="28">
        <v>212384200</v>
      </c>
      <c r="F8" s="16">
        <v>211003400</v>
      </c>
      <c r="G8" s="46">
        <v>211003400</v>
      </c>
      <c r="H8" s="38"/>
      <c r="I8" s="31"/>
      <c r="J8" s="8"/>
      <c r="K8" s="8"/>
      <c r="L8" s="12"/>
      <c r="M8" s="8"/>
      <c r="N8" s="12"/>
      <c r="O8" s="8"/>
      <c r="P8" s="10"/>
      <c r="Q8" s="10"/>
    </row>
    <row r="9" spans="1:23" ht="54.75" customHeight="1" x14ac:dyDescent="0.25">
      <c r="A9" s="26" t="s">
        <v>9</v>
      </c>
      <c r="B9" s="14" t="s">
        <v>10</v>
      </c>
      <c r="C9" s="15">
        <v>309863320.99000001</v>
      </c>
      <c r="D9" s="15">
        <v>457795294.5</v>
      </c>
      <c r="E9" s="28">
        <v>418264050</v>
      </c>
      <c r="F9" s="16">
        <v>418264050</v>
      </c>
      <c r="G9" s="46">
        <v>418264050</v>
      </c>
      <c r="H9" s="38"/>
      <c r="I9" s="31"/>
      <c r="J9" s="8"/>
      <c r="K9" s="8"/>
      <c r="L9" s="12"/>
      <c r="M9" s="8"/>
      <c r="N9" s="12"/>
      <c r="O9" s="8"/>
      <c r="P9" s="10"/>
      <c r="Q9" s="10"/>
    </row>
    <row r="10" spans="1:23" x14ac:dyDescent="0.25">
      <c r="A10" s="26" t="s">
        <v>11</v>
      </c>
      <c r="B10" s="14" t="s">
        <v>12</v>
      </c>
      <c r="C10" s="15">
        <v>187383610.05000001</v>
      </c>
      <c r="D10" s="15">
        <v>244010509.43000001</v>
      </c>
      <c r="E10" s="28">
        <v>243254300</v>
      </c>
      <c r="F10" s="16">
        <v>245009100</v>
      </c>
      <c r="G10" s="46">
        <v>245007700</v>
      </c>
      <c r="H10" s="38"/>
      <c r="I10" s="31"/>
      <c r="J10" s="8"/>
      <c r="K10" s="8"/>
      <c r="L10" s="12"/>
      <c r="M10" s="8"/>
      <c r="N10" s="12"/>
      <c r="O10" s="8"/>
      <c r="P10" s="10"/>
      <c r="Q10" s="10"/>
    </row>
    <row r="11" spans="1:23" ht="38.25" x14ac:dyDescent="0.25">
      <c r="A11" s="26" t="s">
        <v>13</v>
      </c>
      <c r="B11" s="14" t="s">
        <v>14</v>
      </c>
      <c r="C11" s="15">
        <v>82356124.230000004</v>
      </c>
      <c r="D11" s="15">
        <v>110417954</v>
      </c>
      <c r="E11" s="28">
        <v>109223700</v>
      </c>
      <c r="F11" s="39">
        <v>109222900</v>
      </c>
      <c r="G11" s="47">
        <v>109222900</v>
      </c>
      <c r="H11" s="38"/>
      <c r="I11" s="31"/>
      <c r="J11" s="8"/>
      <c r="K11" s="8"/>
      <c r="L11" s="12"/>
      <c r="M11" s="8"/>
      <c r="N11" s="12"/>
      <c r="O11" s="8"/>
      <c r="P11" s="10"/>
      <c r="Q11" s="10"/>
    </row>
    <row r="12" spans="1:23" x14ac:dyDescent="0.25">
      <c r="A12" s="26" t="s">
        <v>15</v>
      </c>
      <c r="B12" s="14" t="s">
        <v>16</v>
      </c>
      <c r="C12" s="15">
        <v>218836568.97999999</v>
      </c>
      <c r="D12" s="15">
        <v>183328700</v>
      </c>
      <c r="E12" s="37">
        <v>46102400</v>
      </c>
      <c r="F12" s="46">
        <v>45919500</v>
      </c>
      <c r="G12" s="46">
        <v>45919500</v>
      </c>
      <c r="H12" s="38"/>
      <c r="I12" s="31"/>
      <c r="J12" s="8"/>
      <c r="K12" s="8"/>
      <c r="L12" s="12"/>
      <c r="M12" s="8"/>
      <c r="N12" s="12"/>
      <c r="O12" s="8"/>
      <c r="P12" s="10"/>
      <c r="Q12" s="10"/>
    </row>
    <row r="13" spans="1:23" x14ac:dyDescent="0.25">
      <c r="A13" s="26" t="s">
        <v>17</v>
      </c>
      <c r="B13" s="14" t="s">
        <v>18</v>
      </c>
      <c r="C13" s="15">
        <v>0</v>
      </c>
      <c r="D13" s="15">
        <v>0</v>
      </c>
      <c r="E13" s="37">
        <v>300000000</v>
      </c>
      <c r="F13" s="46">
        <v>0</v>
      </c>
      <c r="G13" s="46">
        <v>0</v>
      </c>
      <c r="H13" s="38"/>
      <c r="I13" s="31"/>
      <c r="J13" s="8"/>
      <c r="K13" s="8"/>
      <c r="L13" s="12"/>
      <c r="M13" s="8"/>
      <c r="N13" s="12"/>
      <c r="O13" s="8"/>
      <c r="P13" s="10"/>
      <c r="Q13" s="10"/>
    </row>
    <row r="14" spans="1:23" x14ac:dyDescent="0.25">
      <c r="A14" s="26" t="s">
        <v>19</v>
      </c>
      <c r="B14" s="14" t="s">
        <v>20</v>
      </c>
      <c r="C14" s="15">
        <v>1714441691.9400001</v>
      </c>
      <c r="D14" s="41">
        <v>4506809294.6400003</v>
      </c>
      <c r="E14" s="28">
        <v>5341592067</v>
      </c>
      <c r="F14" s="46">
        <v>2048219174</v>
      </c>
      <c r="G14" s="40">
        <v>2230077607</v>
      </c>
      <c r="H14" s="38"/>
      <c r="I14" s="31"/>
      <c r="J14" s="8"/>
      <c r="K14" s="8"/>
      <c r="L14" s="12"/>
      <c r="M14" s="8"/>
      <c r="N14" s="12"/>
      <c r="O14" s="8"/>
      <c r="P14" s="10"/>
      <c r="Q14" s="10"/>
    </row>
    <row r="15" spans="1:23" x14ac:dyDescent="0.25">
      <c r="A15" s="25" t="s">
        <v>21</v>
      </c>
      <c r="B15" s="19" t="s">
        <v>22</v>
      </c>
      <c r="C15" s="20">
        <f>SUM(C16:C17)</f>
        <v>94850111.189999998</v>
      </c>
      <c r="D15" s="20">
        <f t="shared" ref="D15:G15" si="2">SUM(D16:D17)</f>
        <v>88593028.859999999</v>
      </c>
      <c r="E15" s="20">
        <f t="shared" si="2"/>
        <v>68472000</v>
      </c>
      <c r="F15" s="20">
        <f t="shared" si="2"/>
        <v>63777170</v>
      </c>
      <c r="G15" s="20">
        <f t="shared" si="2"/>
        <v>64541870</v>
      </c>
      <c r="H15" s="44"/>
      <c r="I15" s="30"/>
      <c r="J15" s="8"/>
      <c r="K15" s="8"/>
      <c r="L15" s="11"/>
      <c r="M15" s="8"/>
      <c r="N15" s="11"/>
      <c r="O15" s="8"/>
      <c r="P15" s="10"/>
      <c r="Q15" s="10"/>
      <c r="R15" s="35"/>
      <c r="S15" s="35"/>
      <c r="T15" s="35"/>
    </row>
    <row r="16" spans="1:23" x14ac:dyDescent="0.25">
      <c r="A16" s="26" t="s">
        <v>23</v>
      </c>
      <c r="B16" s="14" t="s">
        <v>24</v>
      </c>
      <c r="C16" s="15">
        <v>35177258.189999998</v>
      </c>
      <c r="D16" s="36">
        <v>40037090.630000003</v>
      </c>
      <c r="E16" s="40">
        <v>19550100</v>
      </c>
      <c r="F16" s="42">
        <v>21398200</v>
      </c>
      <c r="G16" s="40">
        <v>22162900</v>
      </c>
      <c r="H16" s="38"/>
      <c r="I16" s="31"/>
      <c r="J16" s="8"/>
      <c r="K16" s="8"/>
      <c r="L16" s="12"/>
      <c r="M16" s="8"/>
      <c r="N16" s="12"/>
      <c r="O16" s="8"/>
      <c r="P16" s="10"/>
      <c r="Q16" s="10"/>
    </row>
    <row r="17" spans="1:20" x14ac:dyDescent="0.25">
      <c r="A17" s="26" t="s">
        <v>25</v>
      </c>
      <c r="B17" s="14" t="s">
        <v>26</v>
      </c>
      <c r="C17" s="15">
        <v>59672853</v>
      </c>
      <c r="D17" s="15">
        <v>48555938.229999997</v>
      </c>
      <c r="E17" s="28">
        <v>48921900</v>
      </c>
      <c r="F17" s="16">
        <v>42378970</v>
      </c>
      <c r="G17" s="46">
        <v>42378970</v>
      </c>
      <c r="H17" s="38"/>
      <c r="I17" s="31"/>
      <c r="J17" s="8"/>
      <c r="K17" s="8"/>
      <c r="L17" s="12"/>
      <c r="M17" s="8"/>
      <c r="N17" s="12"/>
      <c r="O17" s="8"/>
      <c r="P17" s="10"/>
      <c r="Q17" s="10"/>
    </row>
    <row r="18" spans="1:20" ht="25.5" x14ac:dyDescent="0.25">
      <c r="A18" s="25" t="s">
        <v>27</v>
      </c>
      <c r="B18" s="19" t="s">
        <v>28</v>
      </c>
      <c r="C18" s="20">
        <f>SUM(C19:C20)</f>
        <v>335426560.83000004</v>
      </c>
      <c r="D18" s="20">
        <f t="shared" ref="D18:G18" si="3">SUM(D19:D20)</f>
        <v>465554699.20999998</v>
      </c>
      <c r="E18" s="20">
        <f t="shared" si="3"/>
        <v>435908964</v>
      </c>
      <c r="F18" s="20">
        <f t="shared" si="3"/>
        <v>402436564</v>
      </c>
      <c r="G18" s="20">
        <f t="shared" si="3"/>
        <v>423003964</v>
      </c>
      <c r="H18" s="44"/>
      <c r="I18" s="30"/>
      <c r="J18" s="8"/>
      <c r="K18" s="8"/>
      <c r="L18" s="11"/>
      <c r="M18" s="8"/>
      <c r="N18" s="11"/>
      <c r="O18" s="8"/>
      <c r="P18" s="10"/>
      <c r="Q18" s="10"/>
      <c r="R18" s="35"/>
      <c r="S18" s="35"/>
      <c r="T18" s="35"/>
    </row>
    <row r="19" spans="1:20" x14ac:dyDescent="0.25">
      <c r="A19" s="26" t="s">
        <v>29</v>
      </c>
      <c r="B19" s="14" t="s">
        <v>30</v>
      </c>
      <c r="C19" s="15">
        <v>3996367.41</v>
      </c>
      <c r="D19" s="15">
        <v>4000000</v>
      </c>
      <c r="E19" s="28">
        <v>4000000</v>
      </c>
      <c r="F19" s="16">
        <v>4000000</v>
      </c>
      <c r="G19" s="46">
        <v>4000000</v>
      </c>
      <c r="H19" s="38"/>
      <c r="I19" s="31"/>
      <c r="J19" s="8"/>
      <c r="K19" s="8"/>
      <c r="L19" s="12"/>
      <c r="M19" s="8"/>
      <c r="N19" s="12"/>
      <c r="O19" s="8"/>
      <c r="P19" s="10"/>
      <c r="Q19" s="10"/>
    </row>
    <row r="20" spans="1:20" ht="38.25" x14ac:dyDescent="0.25">
      <c r="A20" s="26" t="s">
        <v>31</v>
      </c>
      <c r="B20" s="14" t="s">
        <v>32</v>
      </c>
      <c r="C20" s="15">
        <v>331430193.42000002</v>
      </c>
      <c r="D20" s="15">
        <v>461554699.20999998</v>
      </c>
      <c r="E20" s="28">
        <v>431908964</v>
      </c>
      <c r="F20" s="16">
        <v>398436564</v>
      </c>
      <c r="G20" s="46">
        <v>419003964</v>
      </c>
      <c r="H20" s="38"/>
      <c r="I20" s="31"/>
      <c r="J20" s="8"/>
      <c r="K20" s="8"/>
      <c r="L20" s="12"/>
      <c r="M20" s="8"/>
      <c r="N20" s="12"/>
      <c r="O20" s="8"/>
      <c r="P20" s="10"/>
      <c r="Q20" s="10"/>
    </row>
    <row r="21" spans="1:20" x14ac:dyDescent="0.25">
      <c r="A21" s="25" t="s">
        <v>33</v>
      </c>
      <c r="B21" s="19" t="s">
        <v>34</v>
      </c>
      <c r="C21" s="20">
        <f>SUM(C22:C30)</f>
        <v>21868325508.91</v>
      </c>
      <c r="D21" s="20">
        <f t="shared" ref="D21:G21" si="4">SUM(D22:D30)</f>
        <v>25563501524.450001</v>
      </c>
      <c r="E21" s="20">
        <f>SUM(E22:E30)</f>
        <v>14659132915.369999</v>
      </c>
      <c r="F21" s="20">
        <f t="shared" si="4"/>
        <v>13671216566.07</v>
      </c>
      <c r="G21" s="20">
        <f t="shared" si="4"/>
        <v>13893418131</v>
      </c>
      <c r="H21" s="44"/>
      <c r="I21" s="30"/>
      <c r="J21" s="8"/>
      <c r="K21" s="8"/>
      <c r="L21" s="11"/>
      <c r="M21" s="8"/>
      <c r="N21" s="11"/>
      <c r="O21" s="8"/>
      <c r="P21" s="10"/>
      <c r="Q21" s="10"/>
      <c r="R21" s="35"/>
      <c r="S21" s="35"/>
      <c r="T21" s="35"/>
    </row>
    <row r="22" spans="1:20" x14ac:dyDescent="0.25">
      <c r="A22" s="26" t="s">
        <v>35</v>
      </c>
      <c r="B22" s="14" t="s">
        <v>36</v>
      </c>
      <c r="C22" s="15">
        <v>238688316.91999999</v>
      </c>
      <c r="D22" s="15">
        <v>263566051.41999999</v>
      </c>
      <c r="E22" s="28">
        <v>265853228</v>
      </c>
      <c r="F22" s="16">
        <v>292942040</v>
      </c>
      <c r="G22" s="46">
        <v>271646437</v>
      </c>
      <c r="H22" s="38"/>
      <c r="I22" s="31"/>
      <c r="J22" s="8"/>
      <c r="K22" s="8"/>
      <c r="L22" s="12"/>
      <c r="M22" s="8"/>
      <c r="N22" s="12"/>
      <c r="O22" s="8"/>
      <c r="P22" s="10"/>
      <c r="Q22" s="10"/>
    </row>
    <row r="23" spans="1:20" x14ac:dyDescent="0.25">
      <c r="A23" s="48" t="s">
        <v>155</v>
      </c>
      <c r="B23" s="49" t="s">
        <v>156</v>
      </c>
      <c r="C23" s="15">
        <v>0</v>
      </c>
      <c r="D23" s="15">
        <v>0</v>
      </c>
      <c r="E23" s="28">
        <v>589860000</v>
      </c>
      <c r="F23" s="16">
        <v>159783600</v>
      </c>
      <c r="G23" s="46">
        <v>159783600</v>
      </c>
      <c r="H23" s="38"/>
      <c r="I23" s="31"/>
      <c r="J23" s="8"/>
      <c r="K23" s="8"/>
      <c r="L23" s="12"/>
      <c r="M23" s="8"/>
      <c r="N23" s="12"/>
      <c r="O23" s="8"/>
      <c r="P23" s="10"/>
      <c r="Q23" s="10"/>
    </row>
    <row r="24" spans="1:20" x14ac:dyDescent="0.25">
      <c r="A24" s="26" t="s">
        <v>37</v>
      </c>
      <c r="B24" s="14" t="s">
        <v>38</v>
      </c>
      <c r="C24" s="15">
        <v>1419109088.55</v>
      </c>
      <c r="D24" s="15">
        <v>1875873007.45</v>
      </c>
      <c r="E24" s="28">
        <v>1572647782.04</v>
      </c>
      <c r="F24" s="16">
        <v>1351760374.0699999</v>
      </c>
      <c r="G24" s="46">
        <v>1359891375</v>
      </c>
      <c r="H24" s="38"/>
      <c r="I24" s="31"/>
      <c r="J24" s="8"/>
      <c r="K24" s="8"/>
      <c r="L24" s="12"/>
      <c r="M24" s="8"/>
      <c r="N24" s="12"/>
      <c r="O24" s="8"/>
      <c r="P24" s="10"/>
      <c r="Q24" s="10"/>
    </row>
    <row r="25" spans="1:20" x14ac:dyDescent="0.25">
      <c r="A25" s="26" t="s">
        <v>39</v>
      </c>
      <c r="B25" s="14" t="s">
        <v>40</v>
      </c>
      <c r="C25" s="15">
        <v>28611614.359999999</v>
      </c>
      <c r="D25" s="15">
        <v>216230992.05000001</v>
      </c>
      <c r="E25" s="28">
        <v>36953486.329999998</v>
      </c>
      <c r="F25" s="16">
        <v>7960100</v>
      </c>
      <c r="G25" s="46">
        <v>24960100</v>
      </c>
      <c r="H25" s="38"/>
      <c r="I25" s="31"/>
      <c r="J25" s="8"/>
      <c r="K25" s="8"/>
      <c r="L25" s="12"/>
      <c r="M25" s="8"/>
      <c r="N25" s="12"/>
      <c r="O25" s="8"/>
      <c r="P25" s="10"/>
      <c r="Q25" s="10"/>
    </row>
    <row r="26" spans="1:20" x14ac:dyDescent="0.25">
      <c r="A26" s="26" t="s">
        <v>41</v>
      </c>
      <c r="B26" s="14" t="s">
        <v>42</v>
      </c>
      <c r="C26" s="15">
        <v>338748235.75999999</v>
      </c>
      <c r="D26" s="15">
        <v>441544168.25999999</v>
      </c>
      <c r="E26" s="28">
        <v>104836000</v>
      </c>
      <c r="F26" s="16">
        <v>78634300</v>
      </c>
      <c r="G26" s="46">
        <v>82733600</v>
      </c>
      <c r="H26" s="38"/>
      <c r="I26" s="31"/>
      <c r="J26" s="8"/>
      <c r="K26" s="8"/>
      <c r="L26" s="12"/>
      <c r="M26" s="8"/>
      <c r="N26" s="12"/>
      <c r="O26" s="8"/>
      <c r="P26" s="10"/>
      <c r="Q26" s="10"/>
    </row>
    <row r="27" spans="1:20" x14ac:dyDescent="0.25">
      <c r="A27" s="26" t="s">
        <v>43</v>
      </c>
      <c r="B27" s="14" t="s">
        <v>44</v>
      </c>
      <c r="C27" s="15">
        <v>1025202398.1</v>
      </c>
      <c r="D27" s="15">
        <v>713132072.78999996</v>
      </c>
      <c r="E27" s="28">
        <v>782954900</v>
      </c>
      <c r="F27" s="16">
        <v>451310400</v>
      </c>
      <c r="G27" s="46">
        <v>307227700</v>
      </c>
      <c r="H27" s="38"/>
      <c r="I27" s="31"/>
      <c r="J27" s="8"/>
      <c r="K27" s="8"/>
      <c r="L27" s="12"/>
      <c r="M27" s="8"/>
      <c r="N27" s="12"/>
      <c r="O27" s="8"/>
      <c r="P27" s="10"/>
      <c r="Q27" s="10"/>
    </row>
    <row r="28" spans="1:20" x14ac:dyDescent="0.25">
      <c r="A28" s="26" t="s">
        <v>45</v>
      </c>
      <c r="B28" s="14" t="s">
        <v>46</v>
      </c>
      <c r="C28" s="15">
        <v>17353332682.93</v>
      </c>
      <c r="D28" s="15">
        <v>17481787484.48</v>
      </c>
      <c r="E28" s="28">
        <v>8760563000</v>
      </c>
      <c r="F28" s="16">
        <v>8775827600</v>
      </c>
      <c r="G28" s="46">
        <v>9011308900</v>
      </c>
      <c r="H28" s="38"/>
      <c r="I28" s="31"/>
      <c r="J28" s="8"/>
      <c r="K28" s="8"/>
      <c r="L28" s="12"/>
      <c r="M28" s="8"/>
      <c r="N28" s="12"/>
      <c r="O28" s="8"/>
      <c r="P28" s="10"/>
      <c r="Q28" s="10"/>
    </row>
    <row r="29" spans="1:20" x14ac:dyDescent="0.25">
      <c r="A29" s="26" t="s">
        <v>47</v>
      </c>
      <c r="B29" s="14" t="s">
        <v>48</v>
      </c>
      <c r="C29" s="15">
        <v>487406931.61000001</v>
      </c>
      <c r="D29" s="15">
        <v>769689369.52999997</v>
      </c>
      <c r="E29" s="28">
        <v>718066219</v>
      </c>
      <c r="F29" s="16">
        <v>720747352</v>
      </c>
      <c r="G29" s="46">
        <v>729586419</v>
      </c>
      <c r="H29" s="38"/>
      <c r="I29" s="31"/>
      <c r="J29" s="8"/>
      <c r="K29" s="8"/>
      <c r="L29" s="12"/>
      <c r="M29" s="8"/>
      <c r="N29" s="12"/>
      <c r="O29" s="8"/>
      <c r="P29" s="10"/>
      <c r="Q29" s="10"/>
    </row>
    <row r="30" spans="1:20" x14ac:dyDescent="0.25">
      <c r="A30" s="26" t="s">
        <v>49</v>
      </c>
      <c r="B30" s="14" t="s">
        <v>50</v>
      </c>
      <c r="C30" s="15">
        <v>977226240.67999995</v>
      </c>
      <c r="D30" s="15">
        <v>3801678378.4699998</v>
      </c>
      <c r="E30" s="28">
        <v>1827398300</v>
      </c>
      <c r="F30" s="16">
        <v>1832250800</v>
      </c>
      <c r="G30" s="46">
        <v>1946280000</v>
      </c>
      <c r="H30" s="38"/>
      <c r="I30" s="31"/>
      <c r="J30" s="8"/>
      <c r="K30" s="8"/>
      <c r="L30" s="12"/>
      <c r="M30" s="8"/>
      <c r="N30" s="12"/>
      <c r="O30" s="8"/>
      <c r="P30" s="10"/>
      <c r="Q30" s="10"/>
    </row>
    <row r="31" spans="1:20" x14ac:dyDescent="0.25">
      <c r="A31" s="25" t="s">
        <v>51</v>
      </c>
      <c r="B31" s="19" t="s">
        <v>52</v>
      </c>
      <c r="C31" s="20">
        <f>SUM(C32:C35)</f>
        <v>5515798353.5600004</v>
      </c>
      <c r="D31" s="20">
        <f>SUM(D32:D35)</f>
        <v>6650983893.960001</v>
      </c>
      <c r="E31" s="20">
        <f t="shared" ref="E31:G31" si="5">SUM(E32:E35)</f>
        <v>3107928313.2200003</v>
      </c>
      <c r="F31" s="20">
        <f t="shared" si="5"/>
        <v>2413665125.9300003</v>
      </c>
      <c r="G31" s="20">
        <f t="shared" si="5"/>
        <v>2287956425</v>
      </c>
      <c r="H31" s="20">
        <f t="shared" ref="H31:Q31" si="6">H32+H33+H34+H35</f>
        <v>0</v>
      </c>
      <c r="I31" s="20">
        <f t="shared" si="6"/>
        <v>0</v>
      </c>
      <c r="J31" s="20">
        <f t="shared" si="6"/>
        <v>0</v>
      </c>
      <c r="K31" s="20">
        <f t="shared" si="6"/>
        <v>0</v>
      </c>
      <c r="L31" s="20">
        <f t="shared" si="6"/>
        <v>0</v>
      </c>
      <c r="M31" s="20">
        <f t="shared" si="6"/>
        <v>0</v>
      </c>
      <c r="N31" s="20">
        <f t="shared" si="6"/>
        <v>0</v>
      </c>
      <c r="O31" s="20">
        <f t="shared" si="6"/>
        <v>0</v>
      </c>
      <c r="P31" s="20">
        <f t="shared" si="6"/>
        <v>0</v>
      </c>
      <c r="Q31" s="20">
        <f t="shared" si="6"/>
        <v>0</v>
      </c>
      <c r="R31" s="35"/>
      <c r="S31" s="35"/>
      <c r="T31" s="35"/>
    </row>
    <row r="32" spans="1:20" x14ac:dyDescent="0.25">
      <c r="A32" s="26" t="s">
        <v>53</v>
      </c>
      <c r="B32" s="14" t="s">
        <v>54</v>
      </c>
      <c r="C32" s="15">
        <v>1467794447.9000001</v>
      </c>
      <c r="D32" s="15">
        <v>983087364.71000004</v>
      </c>
      <c r="E32" s="28">
        <v>324267186</v>
      </c>
      <c r="F32" s="16">
        <v>320175825.93000001</v>
      </c>
      <c r="G32" s="46">
        <v>401709925</v>
      </c>
      <c r="H32" s="38"/>
      <c r="I32" s="31"/>
      <c r="J32" s="8"/>
      <c r="K32" s="8"/>
      <c r="L32" s="12"/>
      <c r="M32" s="8"/>
      <c r="N32" s="12"/>
      <c r="O32" s="8"/>
      <c r="P32" s="10"/>
      <c r="Q32" s="10"/>
    </row>
    <row r="33" spans="1:20" x14ac:dyDescent="0.25">
      <c r="A33" s="26" t="s">
        <v>55</v>
      </c>
      <c r="B33" s="14" t="s">
        <v>56</v>
      </c>
      <c r="C33" s="15">
        <v>3086194438.4000001</v>
      </c>
      <c r="D33" s="15">
        <v>3969066849.0700002</v>
      </c>
      <c r="E33" s="28">
        <v>2011333720</v>
      </c>
      <c r="F33" s="16">
        <v>1793608000</v>
      </c>
      <c r="G33" s="46">
        <v>1585729400</v>
      </c>
      <c r="H33" s="38"/>
      <c r="I33" s="31"/>
      <c r="J33" s="8"/>
      <c r="K33" s="8"/>
      <c r="L33" s="12"/>
      <c r="M33" s="8"/>
      <c r="N33" s="12"/>
      <c r="O33" s="8"/>
      <c r="P33" s="10"/>
      <c r="Q33" s="10"/>
    </row>
    <row r="34" spans="1:20" x14ac:dyDescent="0.25">
      <c r="A34" s="26" t="s">
        <v>57</v>
      </c>
      <c r="B34" s="14" t="s">
        <v>58</v>
      </c>
      <c r="C34" s="15">
        <v>685283950.55999994</v>
      </c>
      <c r="D34" s="15">
        <v>1476198574.6400001</v>
      </c>
      <c r="E34" s="28">
        <v>712932507.22000003</v>
      </c>
      <c r="F34" s="16">
        <v>242395600</v>
      </c>
      <c r="G34" s="46">
        <v>242395600</v>
      </c>
      <c r="H34" s="38"/>
      <c r="I34" s="31"/>
      <c r="J34" s="8"/>
      <c r="K34" s="8"/>
      <c r="L34" s="12"/>
      <c r="M34" s="8"/>
      <c r="N34" s="12"/>
      <c r="O34" s="8"/>
      <c r="P34" s="10"/>
      <c r="Q34" s="10"/>
    </row>
    <row r="35" spans="1:20" ht="25.5" x14ac:dyDescent="0.25">
      <c r="A35" s="26" t="s">
        <v>59</v>
      </c>
      <c r="B35" s="14" t="s">
        <v>60</v>
      </c>
      <c r="C35" s="15">
        <v>276525516.69999999</v>
      </c>
      <c r="D35" s="15">
        <v>222631105.53999999</v>
      </c>
      <c r="E35" s="28">
        <v>59394900</v>
      </c>
      <c r="F35" s="16">
        <v>57485700</v>
      </c>
      <c r="G35" s="46">
        <v>58121500</v>
      </c>
      <c r="H35" s="38"/>
      <c r="I35" s="31"/>
      <c r="J35" s="8"/>
      <c r="K35" s="8"/>
      <c r="L35" s="12"/>
      <c r="M35" s="8"/>
      <c r="N35" s="12"/>
      <c r="O35" s="8"/>
      <c r="P35" s="10"/>
      <c r="Q35" s="10"/>
    </row>
    <row r="36" spans="1:20" x14ac:dyDescent="0.25">
      <c r="A36" s="25" t="s">
        <v>61</v>
      </c>
      <c r="B36" s="19" t="s">
        <v>62</v>
      </c>
      <c r="C36" s="20">
        <f>SUM(C37:C38)</f>
        <v>660088675.11999989</v>
      </c>
      <c r="D36" s="20">
        <f t="shared" ref="D36:G36" si="7">SUM(D37:D38)</f>
        <v>164021577.44999999</v>
      </c>
      <c r="E36" s="20">
        <f t="shared" si="7"/>
        <v>143972893.67000002</v>
      </c>
      <c r="F36" s="20">
        <f t="shared" si="7"/>
        <v>126822800</v>
      </c>
      <c r="G36" s="20">
        <f t="shared" si="7"/>
        <v>128866300</v>
      </c>
      <c r="H36" s="20">
        <f t="shared" ref="H36:Q36" si="8">H37+H38</f>
        <v>0</v>
      </c>
      <c r="I36" s="20">
        <f t="shared" si="8"/>
        <v>0</v>
      </c>
      <c r="J36" s="20">
        <f t="shared" si="8"/>
        <v>0</v>
      </c>
      <c r="K36" s="20">
        <f t="shared" si="8"/>
        <v>0</v>
      </c>
      <c r="L36" s="20">
        <f t="shared" si="8"/>
        <v>0</v>
      </c>
      <c r="M36" s="20">
        <f t="shared" si="8"/>
        <v>0</v>
      </c>
      <c r="N36" s="20">
        <f t="shared" si="8"/>
        <v>0</v>
      </c>
      <c r="O36" s="20">
        <f t="shared" si="8"/>
        <v>0</v>
      </c>
      <c r="P36" s="20">
        <f t="shared" si="8"/>
        <v>0</v>
      </c>
      <c r="Q36" s="20">
        <f t="shared" si="8"/>
        <v>0</v>
      </c>
      <c r="R36" s="35"/>
      <c r="S36" s="35"/>
      <c r="T36" s="35"/>
    </row>
    <row r="37" spans="1:20" ht="25.5" x14ac:dyDescent="0.25">
      <c r="A37" s="26" t="s">
        <v>63</v>
      </c>
      <c r="B37" s="14" t="s">
        <v>64</v>
      </c>
      <c r="C37" s="15">
        <v>29930250.559999999</v>
      </c>
      <c r="D37" s="15">
        <v>52052054</v>
      </c>
      <c r="E37" s="28">
        <v>43269934</v>
      </c>
      <c r="F37" s="16">
        <v>45001300</v>
      </c>
      <c r="G37" s="46">
        <v>47044800</v>
      </c>
      <c r="H37" s="38"/>
      <c r="I37" s="31"/>
      <c r="J37" s="8"/>
      <c r="K37" s="8"/>
      <c r="L37" s="12"/>
      <c r="M37" s="8"/>
      <c r="N37" s="12"/>
      <c r="O37" s="8"/>
      <c r="P37" s="10"/>
      <c r="Q37" s="10"/>
    </row>
    <row r="38" spans="1:20" x14ac:dyDescent="0.25">
      <c r="A38" s="26" t="s">
        <v>65</v>
      </c>
      <c r="B38" s="14" t="s">
        <v>66</v>
      </c>
      <c r="C38" s="15">
        <v>630158424.55999994</v>
      </c>
      <c r="D38" s="15">
        <v>111969523.45</v>
      </c>
      <c r="E38" s="28">
        <v>100702959.67</v>
      </c>
      <c r="F38" s="16">
        <v>81821500</v>
      </c>
      <c r="G38" s="46">
        <v>81821500</v>
      </c>
      <c r="H38" s="38"/>
      <c r="I38" s="31"/>
      <c r="J38" s="8"/>
      <c r="K38" s="8"/>
      <c r="L38" s="12"/>
      <c r="M38" s="8"/>
      <c r="N38" s="12"/>
      <c r="O38" s="8"/>
      <c r="P38" s="10"/>
      <c r="Q38" s="10"/>
    </row>
    <row r="39" spans="1:20" x14ac:dyDescent="0.25">
      <c r="A39" s="25" t="s">
        <v>67</v>
      </c>
      <c r="B39" s="19" t="s">
        <v>68</v>
      </c>
      <c r="C39" s="20">
        <f>SUM(C40:C47)</f>
        <v>15227011230.189999</v>
      </c>
      <c r="D39" s="20">
        <f t="shared" ref="D39:G39" si="9">SUM(D40:D47)</f>
        <v>18797742838.150002</v>
      </c>
      <c r="E39" s="20">
        <f t="shared" si="9"/>
        <v>14887903025</v>
      </c>
      <c r="F39" s="20">
        <f t="shared" si="9"/>
        <v>14555628263</v>
      </c>
      <c r="G39" s="20">
        <f t="shared" si="9"/>
        <v>15174963266</v>
      </c>
      <c r="H39" s="44"/>
      <c r="I39" s="30"/>
      <c r="J39" s="8"/>
      <c r="K39" s="8"/>
      <c r="L39" s="11"/>
      <c r="M39" s="8"/>
      <c r="N39" s="11"/>
      <c r="O39" s="8"/>
      <c r="P39" s="10"/>
      <c r="Q39" s="10"/>
      <c r="R39" s="35"/>
      <c r="S39" s="35"/>
      <c r="T39" s="35"/>
    </row>
    <row r="40" spans="1:20" x14ac:dyDescent="0.25">
      <c r="A40" s="26" t="s">
        <v>69</v>
      </c>
      <c r="B40" s="14" t="s">
        <v>70</v>
      </c>
      <c r="C40" s="15">
        <v>2548195848.6300001</v>
      </c>
      <c r="D40" s="15">
        <v>2779031816.1399999</v>
      </c>
      <c r="E40" s="28">
        <v>2719748502</v>
      </c>
      <c r="F40" s="16">
        <v>2582185822</v>
      </c>
      <c r="G40" s="46">
        <v>2682266422</v>
      </c>
      <c r="H40" s="38"/>
      <c r="I40" s="31"/>
      <c r="J40" s="8"/>
      <c r="K40" s="8"/>
      <c r="L40" s="12"/>
      <c r="M40" s="8"/>
      <c r="N40" s="12"/>
      <c r="O40" s="8"/>
      <c r="P40" s="10"/>
      <c r="Q40" s="10"/>
    </row>
    <row r="41" spans="1:20" x14ac:dyDescent="0.25">
      <c r="A41" s="26" t="s">
        <v>71</v>
      </c>
      <c r="B41" s="14" t="s">
        <v>72</v>
      </c>
      <c r="C41" s="15">
        <v>10089872776.719999</v>
      </c>
      <c r="D41" s="15">
        <v>12255574629.959999</v>
      </c>
      <c r="E41" s="28">
        <v>9532809036</v>
      </c>
      <c r="F41" s="16">
        <v>9781013157</v>
      </c>
      <c r="G41" s="46">
        <v>10236345657</v>
      </c>
      <c r="H41" s="38"/>
      <c r="I41" s="31"/>
      <c r="J41" s="8"/>
      <c r="K41" s="8"/>
      <c r="L41" s="12"/>
      <c r="M41" s="8"/>
      <c r="N41" s="12"/>
      <c r="O41" s="8"/>
      <c r="P41" s="10"/>
      <c r="Q41" s="10"/>
    </row>
    <row r="42" spans="1:20" x14ac:dyDescent="0.25">
      <c r="A42" s="26" t="s">
        <v>73</v>
      </c>
      <c r="B42" s="14" t="s">
        <v>74</v>
      </c>
      <c r="C42" s="15">
        <v>172198874.75</v>
      </c>
      <c r="D42" s="15">
        <v>272920556</v>
      </c>
      <c r="E42" s="28">
        <v>165477417</v>
      </c>
      <c r="F42" s="16">
        <v>153019500</v>
      </c>
      <c r="G42" s="46">
        <v>158806900</v>
      </c>
      <c r="H42" s="38"/>
      <c r="I42" s="31"/>
      <c r="J42" s="8"/>
      <c r="K42" s="8"/>
      <c r="L42" s="12"/>
      <c r="M42" s="8"/>
      <c r="N42" s="12"/>
      <c r="O42" s="8"/>
      <c r="P42" s="10"/>
      <c r="Q42" s="10"/>
    </row>
    <row r="43" spans="1:20" x14ac:dyDescent="0.25">
      <c r="A43" s="26" t="s">
        <v>75</v>
      </c>
      <c r="B43" s="14" t="s">
        <v>76</v>
      </c>
      <c r="C43" s="15">
        <v>1398318554.48</v>
      </c>
      <c r="D43" s="15">
        <v>2205326097.29</v>
      </c>
      <c r="E43" s="28">
        <v>1791865033</v>
      </c>
      <c r="F43" s="16">
        <v>1425414935</v>
      </c>
      <c r="G43" s="46">
        <v>1474788335</v>
      </c>
      <c r="H43" s="38"/>
      <c r="I43" s="31"/>
      <c r="J43" s="8"/>
      <c r="K43" s="8"/>
      <c r="L43" s="12"/>
      <c r="M43" s="8"/>
      <c r="N43" s="12"/>
      <c r="O43" s="8"/>
      <c r="P43" s="10"/>
      <c r="Q43" s="10"/>
    </row>
    <row r="44" spans="1:20" ht="25.5" x14ac:dyDescent="0.25">
      <c r="A44" s="26" t="s">
        <v>77</v>
      </c>
      <c r="B44" s="14" t="s">
        <v>78</v>
      </c>
      <c r="C44" s="15">
        <v>98605865.299999997</v>
      </c>
      <c r="D44" s="15">
        <v>136925756.18000001</v>
      </c>
      <c r="E44" s="28">
        <v>111244461</v>
      </c>
      <c r="F44" s="16">
        <v>109971049</v>
      </c>
      <c r="G44" s="46">
        <v>113504152</v>
      </c>
      <c r="H44" s="38"/>
      <c r="I44" s="31"/>
      <c r="J44" s="8"/>
      <c r="K44" s="8"/>
      <c r="L44" s="12"/>
      <c r="M44" s="8"/>
      <c r="N44" s="12"/>
      <c r="O44" s="8"/>
      <c r="P44" s="10"/>
      <c r="Q44" s="10"/>
    </row>
    <row r="45" spans="1:20" x14ac:dyDescent="0.25">
      <c r="A45" s="26" t="s">
        <v>79</v>
      </c>
      <c r="B45" s="14" t="s">
        <v>80</v>
      </c>
      <c r="C45" s="15">
        <v>85733441.599999994</v>
      </c>
      <c r="D45" s="15">
        <v>97089106.769999996</v>
      </c>
      <c r="E45" s="28">
        <v>95569520</v>
      </c>
      <c r="F45" s="16">
        <v>94542300</v>
      </c>
      <c r="G45" s="46">
        <v>96210900</v>
      </c>
      <c r="H45" s="38"/>
      <c r="I45" s="31"/>
      <c r="J45" s="8"/>
      <c r="K45" s="8"/>
      <c r="L45" s="12"/>
      <c r="M45" s="8"/>
      <c r="N45" s="12"/>
      <c r="O45" s="8"/>
      <c r="P45" s="10"/>
      <c r="Q45" s="10"/>
    </row>
    <row r="46" spans="1:20" x14ac:dyDescent="0.25">
      <c r="A46" s="26" t="s">
        <v>81</v>
      </c>
      <c r="B46" s="14" t="s">
        <v>82</v>
      </c>
      <c r="C46" s="15">
        <v>16197169.189999999</v>
      </c>
      <c r="D46" s="15">
        <v>176121067.97999999</v>
      </c>
      <c r="E46" s="28">
        <v>65710300</v>
      </c>
      <c r="F46" s="16">
        <v>66558000</v>
      </c>
      <c r="G46" s="46">
        <v>68113000</v>
      </c>
      <c r="H46" s="38"/>
      <c r="I46" s="31"/>
      <c r="J46" s="8"/>
      <c r="K46" s="8"/>
      <c r="L46" s="12"/>
      <c r="M46" s="8"/>
      <c r="N46" s="12"/>
      <c r="O46" s="8"/>
      <c r="P46" s="10"/>
      <c r="Q46" s="10"/>
    </row>
    <row r="47" spans="1:20" x14ac:dyDescent="0.25">
      <c r="A47" s="26" t="s">
        <v>83</v>
      </c>
      <c r="B47" s="14" t="s">
        <v>84</v>
      </c>
      <c r="C47" s="15">
        <v>817888699.51999998</v>
      </c>
      <c r="D47" s="15">
        <v>874753807.83000004</v>
      </c>
      <c r="E47" s="28">
        <v>405478756</v>
      </c>
      <c r="F47" s="16">
        <v>342923500</v>
      </c>
      <c r="G47" s="46">
        <v>344927900</v>
      </c>
      <c r="H47" s="38"/>
      <c r="I47" s="31"/>
      <c r="J47" s="8"/>
      <c r="K47" s="8"/>
      <c r="L47" s="12"/>
      <c r="M47" s="8"/>
      <c r="N47" s="12"/>
      <c r="O47" s="8"/>
      <c r="P47" s="10"/>
      <c r="Q47" s="10"/>
    </row>
    <row r="48" spans="1:20" x14ac:dyDescent="0.25">
      <c r="A48" s="25" t="s">
        <v>85</v>
      </c>
      <c r="B48" s="19" t="s">
        <v>86</v>
      </c>
      <c r="C48" s="20">
        <f>SUM(C49:C50)</f>
        <v>1080627193.6800001</v>
      </c>
      <c r="D48" s="20">
        <f t="shared" ref="D48:G48" si="10">SUM(D49:D50)</f>
        <v>1891219605</v>
      </c>
      <c r="E48" s="20">
        <f t="shared" si="10"/>
        <v>1388794780</v>
      </c>
      <c r="F48" s="20">
        <f t="shared" si="10"/>
        <v>966426900</v>
      </c>
      <c r="G48" s="20">
        <f t="shared" si="10"/>
        <v>1000514800</v>
      </c>
      <c r="H48" s="44"/>
      <c r="I48" s="30"/>
      <c r="J48" s="8"/>
      <c r="K48" s="8"/>
      <c r="L48" s="11"/>
      <c r="M48" s="8"/>
      <c r="N48" s="11"/>
      <c r="O48" s="8"/>
      <c r="P48" s="10"/>
      <c r="Q48" s="10"/>
      <c r="R48" s="35"/>
      <c r="S48" s="35"/>
      <c r="T48" s="35"/>
    </row>
    <row r="49" spans="1:20" x14ac:dyDescent="0.25">
      <c r="A49" s="26" t="s">
        <v>87</v>
      </c>
      <c r="B49" s="14" t="s">
        <v>88</v>
      </c>
      <c r="C49" s="15">
        <v>1040788778.89</v>
      </c>
      <c r="D49" s="15">
        <v>1831158734.73</v>
      </c>
      <c r="E49" s="28">
        <v>1333250680</v>
      </c>
      <c r="F49" s="16">
        <v>910882800</v>
      </c>
      <c r="G49" s="46">
        <v>944970700</v>
      </c>
      <c r="H49" s="38"/>
      <c r="I49" s="31"/>
      <c r="J49" s="8"/>
      <c r="K49" s="8"/>
      <c r="L49" s="12"/>
      <c r="M49" s="8"/>
      <c r="N49" s="12"/>
      <c r="O49" s="8"/>
      <c r="P49" s="10"/>
      <c r="Q49" s="10"/>
    </row>
    <row r="50" spans="1:20" x14ac:dyDescent="0.25">
      <c r="A50" s="26" t="s">
        <v>89</v>
      </c>
      <c r="B50" s="14" t="s">
        <v>90</v>
      </c>
      <c r="C50" s="15">
        <v>39838414.789999999</v>
      </c>
      <c r="D50" s="15">
        <v>60060870.270000003</v>
      </c>
      <c r="E50" s="28">
        <v>55544100</v>
      </c>
      <c r="F50" s="16">
        <v>55544100</v>
      </c>
      <c r="G50" s="46">
        <v>55544100</v>
      </c>
      <c r="H50" s="38"/>
      <c r="I50" s="31"/>
      <c r="J50" s="8"/>
      <c r="K50" s="8"/>
      <c r="L50" s="12"/>
      <c r="M50" s="8"/>
      <c r="N50" s="12"/>
      <c r="O50" s="8"/>
      <c r="P50" s="10"/>
      <c r="Q50" s="10"/>
    </row>
    <row r="51" spans="1:20" x14ac:dyDescent="0.25">
      <c r="A51" s="25" t="s">
        <v>91</v>
      </c>
      <c r="B51" s="19" t="s">
        <v>92</v>
      </c>
      <c r="C51" s="20">
        <f>SUM(C52:C58)</f>
        <v>7143721824.3900003</v>
      </c>
      <c r="D51" s="20">
        <f t="shared" ref="D51:G51" si="11">SUM(D52:D58)</f>
        <v>7337500318.4200001</v>
      </c>
      <c r="E51" s="20">
        <f t="shared" si="11"/>
        <v>4320458800</v>
      </c>
      <c r="F51" s="20">
        <f t="shared" si="11"/>
        <v>3701505900</v>
      </c>
      <c r="G51" s="20">
        <f t="shared" si="11"/>
        <v>3240106000</v>
      </c>
      <c r="H51" s="44"/>
      <c r="I51" s="30"/>
      <c r="J51" s="8"/>
      <c r="K51" s="8"/>
      <c r="L51" s="11"/>
      <c r="M51" s="8"/>
      <c r="N51" s="11"/>
      <c r="O51" s="8"/>
      <c r="P51" s="10"/>
      <c r="Q51" s="10"/>
      <c r="R51" s="35"/>
      <c r="S51" s="35"/>
      <c r="T51" s="35"/>
    </row>
    <row r="52" spans="1:20" x14ac:dyDescent="0.25">
      <c r="A52" s="26" t="s">
        <v>93</v>
      </c>
      <c r="B52" s="14" t="s">
        <v>94</v>
      </c>
      <c r="C52" s="15">
        <v>3413283659.7199998</v>
      </c>
      <c r="D52" s="15">
        <v>3247277456.9699998</v>
      </c>
      <c r="E52" s="28">
        <v>1988809360</v>
      </c>
      <c r="F52" s="16">
        <v>1837512900</v>
      </c>
      <c r="G52" s="46">
        <v>1335237900</v>
      </c>
      <c r="H52" s="38"/>
      <c r="I52" s="31"/>
      <c r="J52" s="8"/>
      <c r="K52" s="8"/>
      <c r="L52" s="12"/>
      <c r="M52" s="8"/>
      <c r="N52" s="12"/>
      <c r="O52" s="8"/>
      <c r="P52" s="10"/>
      <c r="Q52" s="10"/>
    </row>
    <row r="53" spans="1:20" x14ac:dyDescent="0.25">
      <c r="A53" s="26" t="s">
        <v>95</v>
      </c>
      <c r="B53" s="14" t="s">
        <v>96</v>
      </c>
      <c r="C53" s="15">
        <v>1857550859.54</v>
      </c>
      <c r="D53" s="15">
        <v>936409724.29999995</v>
      </c>
      <c r="E53" s="28">
        <v>501034381</v>
      </c>
      <c r="F53" s="16">
        <v>498237140</v>
      </c>
      <c r="G53" s="46">
        <v>517040240</v>
      </c>
      <c r="H53" s="38"/>
      <c r="I53" s="31"/>
      <c r="J53" s="8"/>
      <c r="K53" s="8"/>
      <c r="L53" s="12"/>
      <c r="M53" s="8"/>
      <c r="N53" s="12"/>
      <c r="O53" s="8"/>
      <c r="P53" s="10"/>
      <c r="Q53" s="10"/>
    </row>
    <row r="54" spans="1:20" ht="17.25" customHeight="1" x14ac:dyDescent="0.25">
      <c r="A54" s="26" t="s">
        <v>97</v>
      </c>
      <c r="B54" s="14" t="s">
        <v>98</v>
      </c>
      <c r="C54" s="15">
        <v>31882800</v>
      </c>
      <c r="D54" s="15">
        <v>45875700</v>
      </c>
      <c r="E54" s="28">
        <v>47725900</v>
      </c>
      <c r="F54" s="16">
        <v>46962900</v>
      </c>
      <c r="G54" s="46">
        <v>48449900</v>
      </c>
      <c r="H54" s="38"/>
      <c r="I54" s="31"/>
      <c r="J54" s="8"/>
      <c r="K54" s="8"/>
      <c r="L54" s="12"/>
      <c r="M54" s="8"/>
      <c r="N54" s="12"/>
      <c r="O54" s="8"/>
      <c r="P54" s="10"/>
      <c r="Q54" s="10"/>
    </row>
    <row r="55" spans="1:20" x14ac:dyDescent="0.25">
      <c r="A55" s="26" t="s">
        <v>99</v>
      </c>
      <c r="B55" s="14" t="s">
        <v>100</v>
      </c>
      <c r="C55" s="15">
        <v>98428362.170000002</v>
      </c>
      <c r="D55" s="15">
        <v>121222544</v>
      </c>
      <c r="E55" s="28">
        <v>105649960</v>
      </c>
      <c r="F55" s="16">
        <v>107079860</v>
      </c>
      <c r="G55" s="46">
        <v>109019860</v>
      </c>
      <c r="H55" s="38"/>
      <c r="I55" s="31"/>
      <c r="J55" s="8"/>
      <c r="K55" s="8"/>
      <c r="L55" s="12"/>
      <c r="M55" s="8"/>
      <c r="N55" s="12"/>
      <c r="O55" s="8"/>
      <c r="P55" s="10"/>
      <c r="Q55" s="10"/>
    </row>
    <row r="56" spans="1:20" x14ac:dyDescent="0.25">
      <c r="A56" s="26" t="s">
        <v>101</v>
      </c>
      <c r="B56" s="14" t="s">
        <v>102</v>
      </c>
      <c r="C56" s="15">
        <v>51536740</v>
      </c>
      <c r="D56" s="15">
        <v>58432845</v>
      </c>
      <c r="E56" s="28">
        <v>56689745</v>
      </c>
      <c r="F56" s="16">
        <v>46383000</v>
      </c>
      <c r="G56" s="46">
        <v>47627000</v>
      </c>
      <c r="H56" s="38"/>
      <c r="I56" s="31"/>
      <c r="J56" s="8"/>
      <c r="K56" s="8"/>
      <c r="L56" s="12"/>
      <c r="M56" s="8"/>
      <c r="N56" s="12"/>
      <c r="O56" s="8"/>
      <c r="P56" s="10"/>
      <c r="Q56" s="10"/>
    </row>
    <row r="57" spans="1:20" ht="25.5" x14ac:dyDescent="0.25">
      <c r="A57" s="26" t="s">
        <v>103</v>
      </c>
      <c r="B57" s="14" t="s">
        <v>104</v>
      </c>
      <c r="C57" s="15">
        <v>264164508</v>
      </c>
      <c r="D57" s="15">
        <v>279315720</v>
      </c>
      <c r="E57" s="28">
        <v>285626720</v>
      </c>
      <c r="F57" s="16">
        <v>281200000</v>
      </c>
      <c r="G57" s="46">
        <v>284900000</v>
      </c>
      <c r="H57" s="38"/>
      <c r="I57" s="31"/>
      <c r="J57" s="8"/>
      <c r="K57" s="8"/>
      <c r="L57" s="12"/>
      <c r="M57" s="8"/>
      <c r="N57" s="12"/>
      <c r="O57" s="8"/>
      <c r="P57" s="10"/>
      <c r="Q57" s="10"/>
    </row>
    <row r="58" spans="1:20" x14ac:dyDescent="0.25">
      <c r="A58" s="26" t="s">
        <v>105</v>
      </c>
      <c r="B58" s="14" t="s">
        <v>106</v>
      </c>
      <c r="C58" s="15">
        <v>1426874894.96</v>
      </c>
      <c r="D58" s="15">
        <v>2648966328.1500001</v>
      </c>
      <c r="E58" s="28">
        <v>1334922734</v>
      </c>
      <c r="F58" s="16">
        <v>884130100</v>
      </c>
      <c r="G58" s="46">
        <v>897831100</v>
      </c>
      <c r="H58" s="38"/>
      <c r="I58" s="31"/>
      <c r="J58" s="8"/>
      <c r="K58" s="8"/>
      <c r="L58" s="12"/>
      <c r="M58" s="8"/>
      <c r="N58" s="12"/>
      <c r="O58" s="8"/>
      <c r="P58" s="10"/>
      <c r="Q58" s="10"/>
    </row>
    <row r="59" spans="1:20" x14ac:dyDescent="0.25">
      <c r="A59" s="25" t="s">
        <v>107</v>
      </c>
      <c r="B59" s="19" t="s">
        <v>108</v>
      </c>
      <c r="C59" s="20">
        <f>SUM(C60:C64)</f>
        <v>17908015745.060001</v>
      </c>
      <c r="D59" s="20">
        <f t="shared" ref="D59:Q59" si="12">SUM(D60:D64)</f>
        <v>20459781579.810001</v>
      </c>
      <c r="E59" s="20">
        <f t="shared" si="12"/>
        <v>19276100301.739998</v>
      </c>
      <c r="F59" s="20">
        <f t="shared" si="12"/>
        <v>19090990297</v>
      </c>
      <c r="G59" s="20">
        <f t="shared" si="12"/>
        <v>19686815897</v>
      </c>
      <c r="H59" s="20">
        <f t="shared" si="12"/>
        <v>0</v>
      </c>
      <c r="I59" s="20">
        <f t="shared" si="12"/>
        <v>0</v>
      </c>
      <c r="J59" s="20">
        <f t="shared" si="12"/>
        <v>0</v>
      </c>
      <c r="K59" s="20">
        <f t="shared" si="12"/>
        <v>0</v>
      </c>
      <c r="L59" s="20">
        <f t="shared" si="12"/>
        <v>0</v>
      </c>
      <c r="M59" s="20">
        <f t="shared" si="12"/>
        <v>0</v>
      </c>
      <c r="N59" s="20">
        <f t="shared" si="12"/>
        <v>0</v>
      </c>
      <c r="O59" s="20">
        <f t="shared" si="12"/>
        <v>0</v>
      </c>
      <c r="P59" s="20">
        <f t="shared" si="12"/>
        <v>0</v>
      </c>
      <c r="Q59" s="20">
        <f t="shared" si="12"/>
        <v>0</v>
      </c>
      <c r="R59" s="35"/>
      <c r="S59" s="35"/>
      <c r="T59" s="35"/>
    </row>
    <row r="60" spans="1:20" x14ac:dyDescent="0.25">
      <c r="A60" s="26" t="s">
        <v>109</v>
      </c>
      <c r="B60" s="14" t="s">
        <v>110</v>
      </c>
      <c r="C60" s="15">
        <v>108663981.92</v>
      </c>
      <c r="D60" s="15">
        <v>156458100</v>
      </c>
      <c r="E60" s="28">
        <v>155266000</v>
      </c>
      <c r="F60" s="16">
        <v>155720000</v>
      </c>
      <c r="G60" s="46">
        <v>156200000</v>
      </c>
      <c r="H60" s="38"/>
      <c r="I60" s="31"/>
      <c r="J60" s="8"/>
      <c r="K60" s="8"/>
      <c r="L60" s="12"/>
      <c r="M60" s="8"/>
      <c r="N60" s="12"/>
      <c r="O60" s="8"/>
      <c r="P60" s="10"/>
      <c r="Q60" s="10"/>
    </row>
    <row r="61" spans="1:20" x14ac:dyDescent="0.25">
      <c r="A61" s="26" t="s">
        <v>111</v>
      </c>
      <c r="B61" s="14" t="s">
        <v>112</v>
      </c>
      <c r="C61" s="15">
        <v>2651614392.3000002</v>
      </c>
      <c r="D61" s="15">
        <v>3435726223.71</v>
      </c>
      <c r="E61" s="28">
        <v>3468120398</v>
      </c>
      <c r="F61" s="16">
        <v>3249736418</v>
      </c>
      <c r="G61" s="46">
        <v>3383087118</v>
      </c>
      <c r="H61" s="38"/>
      <c r="I61" s="31"/>
      <c r="J61" s="8"/>
      <c r="K61" s="8"/>
      <c r="L61" s="12"/>
      <c r="M61" s="8"/>
      <c r="N61" s="12"/>
      <c r="O61" s="8"/>
      <c r="P61" s="10"/>
      <c r="Q61" s="10"/>
    </row>
    <row r="62" spans="1:20" x14ac:dyDescent="0.25">
      <c r="A62" s="26" t="s">
        <v>113</v>
      </c>
      <c r="B62" s="14" t="s">
        <v>114</v>
      </c>
      <c r="C62" s="15">
        <v>11059500157.4</v>
      </c>
      <c r="D62" s="15">
        <v>12956824874.299999</v>
      </c>
      <c r="E62" s="28">
        <v>11725863903.74</v>
      </c>
      <c r="F62" s="16">
        <v>11592098179</v>
      </c>
      <c r="G62" s="46">
        <v>12099247879</v>
      </c>
      <c r="H62" s="38"/>
      <c r="I62" s="31"/>
      <c r="J62" s="8"/>
      <c r="K62" s="8"/>
      <c r="L62" s="12"/>
      <c r="M62" s="8"/>
      <c r="N62" s="12"/>
      <c r="O62" s="8"/>
      <c r="P62" s="10"/>
      <c r="Q62" s="10"/>
    </row>
    <row r="63" spans="1:20" x14ac:dyDescent="0.25">
      <c r="A63" s="26" t="s">
        <v>115</v>
      </c>
      <c r="B63" s="14" t="s">
        <v>116</v>
      </c>
      <c r="C63" s="15">
        <v>3804420343.2199998</v>
      </c>
      <c r="D63" s="15">
        <v>3576256673.4200001</v>
      </c>
      <c r="E63" s="28">
        <v>3602856100</v>
      </c>
      <c r="F63" s="16">
        <v>3782779500</v>
      </c>
      <c r="G63" s="46">
        <v>3736214900</v>
      </c>
      <c r="H63" s="38"/>
      <c r="I63" s="31"/>
      <c r="J63" s="8"/>
      <c r="K63" s="8"/>
      <c r="L63" s="12"/>
      <c r="M63" s="8"/>
      <c r="N63" s="12"/>
      <c r="O63" s="8"/>
      <c r="P63" s="10"/>
      <c r="Q63" s="10"/>
    </row>
    <row r="64" spans="1:20" x14ac:dyDescent="0.25">
      <c r="A64" s="26" t="s">
        <v>117</v>
      </c>
      <c r="B64" s="14" t="s">
        <v>118</v>
      </c>
      <c r="C64" s="15">
        <v>283816870.22000003</v>
      </c>
      <c r="D64" s="15">
        <v>334515708.38</v>
      </c>
      <c r="E64" s="28">
        <v>323993900</v>
      </c>
      <c r="F64" s="16">
        <v>310656200</v>
      </c>
      <c r="G64" s="46">
        <v>312066000</v>
      </c>
      <c r="H64" s="38"/>
      <c r="I64" s="31"/>
      <c r="J64" s="8"/>
      <c r="K64" s="8"/>
      <c r="L64" s="12"/>
      <c r="M64" s="8"/>
      <c r="N64" s="12"/>
      <c r="O64" s="8"/>
      <c r="P64" s="10"/>
      <c r="Q64" s="10"/>
    </row>
    <row r="65" spans="1:20" x14ac:dyDescent="0.25">
      <c r="A65" s="25" t="s">
        <v>119</v>
      </c>
      <c r="B65" s="19" t="s">
        <v>120</v>
      </c>
      <c r="C65" s="20">
        <f>SUM(C66:C69)</f>
        <v>719807444.10000002</v>
      </c>
      <c r="D65" s="20">
        <f t="shared" ref="D65:G65" si="13">SUM(D66:D69)</f>
        <v>1613851906.3399999</v>
      </c>
      <c r="E65" s="20">
        <f t="shared" si="13"/>
        <v>976834800</v>
      </c>
      <c r="F65" s="20">
        <f t="shared" si="13"/>
        <v>602870400</v>
      </c>
      <c r="G65" s="20">
        <f t="shared" si="13"/>
        <v>581131000</v>
      </c>
      <c r="H65" s="20">
        <f t="shared" ref="H65:Q65" si="14">H66+H67+H68+H69</f>
        <v>0</v>
      </c>
      <c r="I65" s="20">
        <f t="shared" si="14"/>
        <v>0</v>
      </c>
      <c r="J65" s="20">
        <f t="shared" si="14"/>
        <v>0</v>
      </c>
      <c r="K65" s="20">
        <f t="shared" si="14"/>
        <v>0</v>
      </c>
      <c r="L65" s="20">
        <f t="shared" si="14"/>
        <v>0</v>
      </c>
      <c r="M65" s="20">
        <f t="shared" si="14"/>
        <v>0</v>
      </c>
      <c r="N65" s="20">
        <f t="shared" si="14"/>
        <v>0</v>
      </c>
      <c r="O65" s="20">
        <f t="shared" si="14"/>
        <v>0</v>
      </c>
      <c r="P65" s="20">
        <f t="shared" si="14"/>
        <v>0</v>
      </c>
      <c r="Q65" s="20">
        <f t="shared" si="14"/>
        <v>0</v>
      </c>
      <c r="R65" s="35"/>
      <c r="S65" s="35"/>
      <c r="T65" s="35"/>
    </row>
    <row r="66" spans="1:20" x14ac:dyDescent="0.25">
      <c r="A66" s="26" t="s">
        <v>121</v>
      </c>
      <c r="B66" s="14" t="s">
        <v>122</v>
      </c>
      <c r="C66" s="15">
        <v>120527940.23</v>
      </c>
      <c r="D66" s="15">
        <v>378768101.67000002</v>
      </c>
      <c r="E66" s="28">
        <v>1016200</v>
      </c>
      <c r="F66" s="16">
        <v>1016200</v>
      </c>
      <c r="G66" s="46">
        <v>1016200</v>
      </c>
      <c r="H66" s="38"/>
      <c r="I66" s="31"/>
      <c r="J66" s="8"/>
      <c r="K66" s="8"/>
      <c r="L66" s="12"/>
      <c r="M66" s="8"/>
      <c r="N66" s="12"/>
      <c r="O66" s="8"/>
      <c r="P66" s="10"/>
      <c r="Q66" s="10"/>
    </row>
    <row r="67" spans="1:20" x14ac:dyDescent="0.25">
      <c r="A67" s="26" t="s">
        <v>123</v>
      </c>
      <c r="B67" s="14" t="s">
        <v>124</v>
      </c>
      <c r="C67" s="15">
        <v>361827415.07999998</v>
      </c>
      <c r="D67" s="15">
        <v>830524348.66999996</v>
      </c>
      <c r="E67" s="28">
        <v>605808634</v>
      </c>
      <c r="F67" s="16">
        <v>293077109</v>
      </c>
      <c r="G67" s="46">
        <v>265115807</v>
      </c>
      <c r="H67" s="38"/>
      <c r="I67" s="31"/>
      <c r="J67" s="8"/>
      <c r="K67" s="8"/>
      <c r="L67" s="12"/>
      <c r="M67" s="8"/>
      <c r="N67" s="12"/>
      <c r="O67" s="8"/>
      <c r="P67" s="10"/>
      <c r="Q67" s="10"/>
    </row>
    <row r="68" spans="1:20" x14ac:dyDescent="0.25">
      <c r="A68" s="26" t="s">
        <v>125</v>
      </c>
      <c r="B68" s="14" t="s">
        <v>126</v>
      </c>
      <c r="C68" s="15">
        <v>217252771.13</v>
      </c>
      <c r="D68" s="15">
        <v>291543596</v>
      </c>
      <c r="E68" s="28">
        <v>345785666</v>
      </c>
      <c r="F68" s="16">
        <v>284552791</v>
      </c>
      <c r="G68" s="46">
        <v>290774693</v>
      </c>
      <c r="H68" s="38"/>
      <c r="I68" s="31"/>
      <c r="J68" s="8"/>
      <c r="K68" s="8"/>
      <c r="L68" s="12"/>
      <c r="M68" s="8"/>
      <c r="N68" s="12"/>
      <c r="O68" s="8"/>
      <c r="P68" s="10"/>
      <c r="Q68" s="10"/>
    </row>
    <row r="69" spans="1:20" ht="25.5" x14ac:dyDescent="0.25">
      <c r="A69" s="26" t="s">
        <v>127</v>
      </c>
      <c r="B69" s="14" t="s">
        <v>128</v>
      </c>
      <c r="C69" s="15">
        <v>20199317.66</v>
      </c>
      <c r="D69" s="15">
        <v>113015860</v>
      </c>
      <c r="E69" s="28">
        <v>24224300</v>
      </c>
      <c r="F69" s="16">
        <v>24224300</v>
      </c>
      <c r="G69" s="46">
        <v>24224300</v>
      </c>
      <c r="H69" s="38"/>
      <c r="I69" s="31"/>
      <c r="J69" s="8"/>
      <c r="K69" s="8"/>
      <c r="L69" s="12"/>
      <c r="M69" s="8"/>
      <c r="N69" s="12"/>
      <c r="O69" s="8"/>
      <c r="P69" s="10"/>
      <c r="Q69" s="10"/>
    </row>
    <row r="70" spans="1:20" x14ac:dyDescent="0.25">
      <c r="A70" s="25" t="s">
        <v>129</v>
      </c>
      <c r="B70" s="19" t="s">
        <v>130</v>
      </c>
      <c r="C70" s="20">
        <f>SUM(C71:C72)</f>
        <v>102196215.7</v>
      </c>
      <c r="D70" s="20">
        <f t="shared" ref="D70:G70" si="15">SUM(D71:D72)</f>
        <v>114023300</v>
      </c>
      <c r="E70" s="20">
        <f t="shared" si="15"/>
        <v>133953300</v>
      </c>
      <c r="F70" s="20">
        <f t="shared" si="15"/>
        <v>133953300</v>
      </c>
      <c r="G70" s="20">
        <f t="shared" si="15"/>
        <v>133953300</v>
      </c>
      <c r="H70" s="44"/>
      <c r="I70" s="30"/>
      <c r="J70" s="8"/>
      <c r="K70" s="8"/>
      <c r="L70" s="11"/>
      <c r="M70" s="8"/>
      <c r="N70" s="11"/>
      <c r="O70" s="8"/>
      <c r="P70" s="10"/>
      <c r="Q70" s="10"/>
      <c r="R70" s="35"/>
      <c r="S70" s="35"/>
      <c r="T70" s="35"/>
    </row>
    <row r="71" spans="1:20" x14ac:dyDescent="0.25">
      <c r="A71" s="26" t="s">
        <v>131</v>
      </c>
      <c r="B71" s="14" t="s">
        <v>132</v>
      </c>
      <c r="C71" s="15">
        <v>58411997</v>
      </c>
      <c r="D71" s="15">
        <v>71236900</v>
      </c>
      <c r="E71" s="28">
        <v>71166900</v>
      </c>
      <c r="F71" s="16">
        <v>71166900</v>
      </c>
      <c r="G71" s="46">
        <v>71166900</v>
      </c>
      <c r="H71" s="38"/>
      <c r="I71" s="31"/>
      <c r="J71" s="8"/>
      <c r="K71" s="8"/>
      <c r="L71" s="12"/>
      <c r="M71" s="8"/>
      <c r="N71" s="12"/>
      <c r="O71" s="8"/>
      <c r="P71" s="10"/>
      <c r="Q71" s="10"/>
    </row>
    <row r="72" spans="1:20" ht="25.5" x14ac:dyDescent="0.25">
      <c r="A72" s="26" t="s">
        <v>133</v>
      </c>
      <c r="B72" s="14" t="s">
        <v>134</v>
      </c>
      <c r="C72" s="15">
        <v>43784218.700000003</v>
      </c>
      <c r="D72" s="15">
        <v>42786400</v>
      </c>
      <c r="E72" s="28">
        <v>62786400</v>
      </c>
      <c r="F72" s="16">
        <v>62786400</v>
      </c>
      <c r="G72" s="46">
        <v>62786400</v>
      </c>
      <c r="H72" s="38"/>
      <c r="I72" s="31"/>
      <c r="J72" s="8"/>
      <c r="K72" s="8"/>
      <c r="L72" s="12"/>
      <c r="M72" s="8"/>
      <c r="N72" s="12"/>
      <c r="O72" s="8"/>
      <c r="P72" s="10"/>
      <c r="Q72" s="10"/>
    </row>
    <row r="73" spans="1:20" ht="25.5" x14ac:dyDescent="0.25">
      <c r="A73" s="25" t="s">
        <v>135</v>
      </c>
      <c r="B73" s="19" t="s">
        <v>136</v>
      </c>
      <c r="C73" s="20">
        <f>C74</f>
        <v>59940617.409999996</v>
      </c>
      <c r="D73" s="20">
        <f t="shared" ref="D73:G73" si="16">D74</f>
        <v>402150300</v>
      </c>
      <c r="E73" s="20">
        <f t="shared" si="16"/>
        <v>402130900</v>
      </c>
      <c r="F73" s="20">
        <f t="shared" si="16"/>
        <v>151917000</v>
      </c>
      <c r="G73" s="20">
        <f t="shared" si="16"/>
        <v>151702000</v>
      </c>
      <c r="H73" s="44"/>
      <c r="I73" s="30"/>
      <c r="J73" s="8"/>
      <c r="K73" s="8"/>
      <c r="L73" s="11"/>
      <c r="M73" s="8"/>
      <c r="N73" s="11"/>
      <c r="O73" s="8"/>
      <c r="P73" s="10"/>
      <c r="Q73" s="10"/>
    </row>
    <row r="74" spans="1:20" ht="25.5" x14ac:dyDescent="0.25">
      <c r="A74" s="26" t="s">
        <v>137</v>
      </c>
      <c r="B74" s="14" t="s">
        <v>138</v>
      </c>
      <c r="C74" s="15">
        <v>59940617.409999996</v>
      </c>
      <c r="D74" s="15">
        <v>402150300</v>
      </c>
      <c r="E74" s="28">
        <v>402130900</v>
      </c>
      <c r="F74" s="16">
        <v>151917000</v>
      </c>
      <c r="G74" s="46">
        <v>151702000</v>
      </c>
      <c r="H74" s="38"/>
      <c r="I74" s="31"/>
      <c r="J74" s="8"/>
      <c r="K74" s="8"/>
      <c r="L74" s="12"/>
      <c r="M74" s="8"/>
      <c r="N74" s="12"/>
      <c r="O74" s="8"/>
      <c r="P74" s="10"/>
      <c r="Q74" s="10"/>
    </row>
    <row r="75" spans="1:20" ht="38.25" x14ac:dyDescent="0.25">
      <c r="A75" s="25" t="s">
        <v>139</v>
      </c>
      <c r="B75" s="19" t="s">
        <v>140</v>
      </c>
      <c r="C75" s="20">
        <f>SUM(C76:C78)</f>
        <v>4681011798.5799999</v>
      </c>
      <c r="D75" s="20">
        <f t="shared" ref="D75:G75" si="17">SUM(D76:D78)</f>
        <v>6710734965.1199999</v>
      </c>
      <c r="E75" s="20">
        <f t="shared" si="17"/>
        <v>5288300000</v>
      </c>
      <c r="F75" s="20">
        <f t="shared" si="17"/>
        <v>3725300000</v>
      </c>
      <c r="G75" s="20">
        <f t="shared" si="17"/>
        <v>3725300000</v>
      </c>
      <c r="H75" s="44"/>
      <c r="I75" s="30"/>
      <c r="J75" s="8"/>
      <c r="K75" s="8"/>
      <c r="L75" s="11"/>
      <c r="M75" s="8"/>
      <c r="N75" s="11"/>
      <c r="O75" s="8"/>
      <c r="P75" s="10"/>
      <c r="Q75" s="10"/>
      <c r="R75" s="35"/>
      <c r="S75" s="35"/>
      <c r="T75" s="35"/>
    </row>
    <row r="76" spans="1:20" ht="38.25" x14ac:dyDescent="0.25">
      <c r="A76" s="26" t="s">
        <v>141</v>
      </c>
      <c r="B76" s="14" t="s">
        <v>142</v>
      </c>
      <c r="C76" s="15">
        <v>3077704432.98</v>
      </c>
      <c r="D76" s="15">
        <v>3580000000</v>
      </c>
      <c r="E76" s="28">
        <v>3723000000</v>
      </c>
      <c r="F76" s="16">
        <v>3723000000</v>
      </c>
      <c r="G76" s="46">
        <v>3723000000</v>
      </c>
      <c r="H76" s="38"/>
      <c r="I76" s="31"/>
      <c r="J76" s="8"/>
      <c r="K76" s="8"/>
      <c r="L76" s="12"/>
      <c r="M76" s="8"/>
      <c r="N76" s="12"/>
      <c r="O76" s="8"/>
      <c r="P76" s="10"/>
      <c r="Q76" s="10"/>
    </row>
    <row r="77" spans="1:20" x14ac:dyDescent="0.25">
      <c r="A77" s="26" t="s">
        <v>143</v>
      </c>
      <c r="B77" s="14" t="s">
        <v>144</v>
      </c>
      <c r="C77" s="15">
        <v>1281554000</v>
      </c>
      <c r="D77" s="15">
        <v>2701657121.9299998</v>
      </c>
      <c r="E77" s="28">
        <v>1565300000</v>
      </c>
      <c r="F77" s="16">
        <v>2300000</v>
      </c>
      <c r="G77" s="46">
        <v>2300000</v>
      </c>
      <c r="H77" s="38"/>
      <c r="I77" s="31"/>
      <c r="J77" s="8"/>
      <c r="K77" s="8"/>
      <c r="L77" s="12"/>
      <c r="M77" s="8"/>
      <c r="N77" s="12"/>
      <c r="O77" s="8"/>
      <c r="P77" s="10"/>
      <c r="Q77" s="10"/>
    </row>
    <row r="78" spans="1:20" x14ac:dyDescent="0.25">
      <c r="A78" s="26" t="s">
        <v>145</v>
      </c>
      <c r="B78" s="14" t="s">
        <v>146</v>
      </c>
      <c r="C78" s="15">
        <v>321753365.60000002</v>
      </c>
      <c r="D78" s="15">
        <v>429077843.19</v>
      </c>
      <c r="E78" s="28">
        <v>0</v>
      </c>
      <c r="F78" s="16">
        <v>0</v>
      </c>
      <c r="G78" s="46">
        <v>0</v>
      </c>
      <c r="H78" s="38"/>
      <c r="I78" s="31"/>
      <c r="J78" s="8"/>
      <c r="K78" s="8"/>
      <c r="L78" s="12"/>
      <c r="M78" s="8"/>
      <c r="N78" s="12"/>
      <c r="O78" s="8"/>
      <c r="P78" s="10"/>
      <c r="Q78" s="10"/>
    </row>
    <row r="79" spans="1:20" x14ac:dyDescent="0.25">
      <c r="A79" s="26"/>
      <c r="B79" s="14" t="s">
        <v>149</v>
      </c>
      <c r="C79" s="28">
        <v>0</v>
      </c>
      <c r="D79" s="28">
        <v>0</v>
      </c>
      <c r="E79" s="28">
        <v>0</v>
      </c>
      <c r="F79" s="16">
        <v>5248446034.3599997</v>
      </c>
      <c r="G79" s="46">
        <v>8227987418.1599998</v>
      </c>
      <c r="H79" s="38"/>
      <c r="I79" s="31"/>
      <c r="J79" s="8"/>
      <c r="K79" s="8"/>
      <c r="L79" s="12"/>
      <c r="M79" s="8"/>
      <c r="N79" s="12"/>
      <c r="O79" s="8"/>
      <c r="P79" s="10"/>
      <c r="Q79" s="10"/>
    </row>
    <row r="81" spans="6:7" x14ac:dyDescent="0.25">
      <c r="F81" s="35"/>
      <c r="G81" s="35"/>
    </row>
  </sheetData>
  <mergeCells count="2">
    <mergeCell ref="O1:P1"/>
    <mergeCell ref="A2:I2"/>
  </mergeCells>
  <pageMargins left="0.39370078740157483" right="0.19685039370078741" top="0.19685039370078741" bottom="0.19685039370078741" header="0.19685039370078741" footer="0.19685039370078741"/>
  <pageSetup paperSize="9" scale="89" fitToHeight="0" orientation="landscape" r:id="rId1"/>
  <headerFooter>
    <evenHeader>&amp;C&amp;P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s_nifi&lt;/Code&gt;&#10;  &lt;DocLink&gt;1332748&lt;/DocLink&gt;&#10;  &lt;DocName&gt;Аналитическая таблица по исполнению бюджета Смоленской области&lt;/DocName&gt;&#10;  &lt;VariantName&gt;s_nifi_2022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CE43C4A-D804-464E-96C9-B1B33D9F187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 2</dc:creator>
  <cp:lastModifiedBy>Ильина Олеся Михайловна 2</cp:lastModifiedBy>
  <cp:lastPrinted>2024-10-30T14:33:34Z</cp:lastPrinted>
  <dcterms:created xsi:type="dcterms:W3CDTF">2022-08-22T09:53:32Z</dcterms:created>
  <dcterms:modified xsi:type="dcterms:W3CDTF">2024-11-02T11:34:06Z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Аналитическая таблица по исполнению бюджета Смоленской области</vt:lpwstr>
  </property>
  <property fmtid="{D5CDD505-2E9C-101B-9397-08002B2CF9AE}" pid="3" name="Название отчета">
    <vt:lpwstr>s_nifi_20220101_2.xlsx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20.2.0.100013505</vt:lpwstr>
  </property>
  <property fmtid="{D5CDD505-2E9C-101B-9397-08002B2CF9AE}" pid="6" name="Тип сервера">
    <vt:lpwstr>MSSQL</vt:lpwstr>
  </property>
  <property fmtid="{D5CDD505-2E9C-101B-9397-08002B2CF9AE}" pid="7" name="Сервер">
    <vt:lpwstr>bss.smolensk.ru</vt:lpwstr>
  </property>
  <property fmtid="{D5CDD505-2E9C-101B-9397-08002B2CF9AE}" pid="8" name="База">
    <vt:lpwstr>svod_smart</vt:lpwstr>
  </property>
  <property fmtid="{D5CDD505-2E9C-101B-9397-08002B2CF9AE}" pid="9" name="Пользователь">
    <vt:lpwstr>803_omi</vt:lpwstr>
  </property>
  <property fmtid="{D5CDD505-2E9C-101B-9397-08002B2CF9AE}" pid="10" name="Шаблон">
    <vt:lpwstr>s_nifi_20220101.xlt</vt:lpwstr>
  </property>
  <property fmtid="{D5CDD505-2E9C-101B-9397-08002B2CF9AE}" pid="11" name="Локальная база">
    <vt:lpwstr>не используется</vt:lpwstr>
  </property>
</Properties>
</file>