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\\192.168.168.2\Archive$\Отдел 02-01\Ильина\Открытый бюджет\2025 год\Отчетность\Отчетность за 1 квартал\3. Предоставление межбюджетных трансфертов МО\"/>
    </mc:Choice>
  </mc:AlternateContent>
  <xr:revisionPtr revIDLastSave="0" documentId="13_ncr:1_{636FE09A-F1DB-4269-8DF8-4906F8C5CCD9}" xr6:coauthVersionLast="45" xr6:coauthVersionMax="45" xr10:uidLastSave="{00000000-0000-0000-0000-000000000000}"/>
  <bookViews>
    <workbookView xWindow="-60" yWindow="-60" windowWidth="28920" windowHeight="15660" xr2:uid="{00000000-000D-0000-FFFF-FFFF00000000}"/>
  </bookViews>
  <sheets>
    <sheet name="Общий объем дотаций" sheetId="6" r:id="rId1"/>
    <sheet name="Выравнивание" sheetId="3" r:id="rId2"/>
    <sheet name="Сбалансированность" sheetId="4" r:id="rId3"/>
    <sheet name="ЛМП" sheetId="2" r:id="rId4"/>
    <sheet name="Нал. потенциал" sheetId="5" r:id="rId5"/>
  </sheets>
  <definedNames>
    <definedName name="_xlnm.Print_Titles" localSheetId="1">Выравнивание!$1:$5</definedName>
    <definedName name="_xlnm.Print_Titles" localSheetId="3">ЛМП!$1:$5</definedName>
    <definedName name="_xlnm.Print_Titles" localSheetId="4">'Нал. потенциал'!$1:$5</definedName>
    <definedName name="_xlnm.Print_Titles" localSheetId="2">Сбалансированность!$1:$5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3" i="6" l="1"/>
  <c r="E13" i="6"/>
  <c r="D13" i="6"/>
  <c r="G12" i="6"/>
  <c r="G11" i="6"/>
  <c r="G10" i="6"/>
  <c r="G9" i="6"/>
  <c r="F24" i="3"/>
  <c r="F15" i="4"/>
  <c r="F14" i="4"/>
  <c r="F12" i="4"/>
  <c r="F27" i="3"/>
  <c r="F7" i="2"/>
  <c r="F22" i="3"/>
  <c r="F6" i="4"/>
  <c r="A6" i="5"/>
  <c r="F23" i="3"/>
  <c r="F19" i="4"/>
  <c r="F7" i="4"/>
  <c r="F15" i="3"/>
  <c r="F26" i="4"/>
  <c r="F11" i="3"/>
  <c r="F14" i="3"/>
  <c r="F13" i="4"/>
  <c r="F12" i="3"/>
  <c r="F10" i="4"/>
  <c r="A6" i="2"/>
  <c r="F22" i="4"/>
  <c r="F28" i="3"/>
  <c r="F10" i="3"/>
  <c r="F17" i="3"/>
  <c r="F23" i="4"/>
  <c r="F24" i="4"/>
  <c r="F18" i="3"/>
  <c r="F6" i="3"/>
  <c r="F21" i="3"/>
  <c r="A6" i="3"/>
  <c r="F20" i="4"/>
  <c r="F16" i="3"/>
  <c r="F8" i="4"/>
  <c r="F21" i="4"/>
  <c r="F11" i="4"/>
  <c r="F20" i="3"/>
  <c r="F13" i="3"/>
  <c r="F6" i="5"/>
  <c r="F7" i="5"/>
  <c r="F16" i="4"/>
  <c r="F7" i="3"/>
  <c r="F18" i="4"/>
  <c r="F9" i="3"/>
  <c r="F17" i="4"/>
  <c r="F6" i="2"/>
  <c r="F26" i="3"/>
  <c r="F9" i="4"/>
  <c r="F25" i="4"/>
  <c r="A6" i="4"/>
  <c r="A7" i="4" s="1"/>
  <c r="F25" i="3"/>
  <c r="F19" i="3"/>
  <c r="F8" i="3"/>
  <c r="F27" i="4"/>
  <c r="G13" i="6" l="1"/>
  <c r="A7" i="3"/>
  <c r="A8" i="4"/>
  <c r="A9" i="4"/>
  <c r="A8" i="3"/>
  <c r="A10" i="4"/>
  <c r="A11" i="4" s="1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12" i="4"/>
  <c r="A13" i="4"/>
  <c r="A14" i="4"/>
  <c r="A15" i="4" s="1"/>
  <c r="A16" i="4"/>
  <c r="A17" i="4"/>
  <c r="A18" i="4"/>
  <c r="A19" i="4"/>
  <c r="A20" i="4"/>
  <c r="A21" i="4"/>
  <c r="A22" i="4"/>
  <c r="A23" i="4"/>
  <c r="A24" i="4"/>
  <c r="A25" i="4" s="1"/>
  <c r="A26" i="4"/>
</calcChain>
</file>

<file path=xl/sharedStrings.xml><?xml version="1.0" encoding="utf-8"?>
<sst xmlns="http://schemas.openxmlformats.org/spreadsheetml/2006/main" count="124" uniqueCount="62">
  <si>
    <t>Иная дотация победителям регионального этапа Всероссийского конкурса "Лучшая муниципальная практика"</t>
  </si>
  <si>
    <t>рублей</t>
  </si>
  <si>
    <t>№</t>
  </si>
  <si>
    <t>Наименование муниципального образования</t>
  </si>
  <si>
    <t>Первоначальный бюджет</t>
  </si>
  <si>
    <t>Роспись на 31.03.2025г.</t>
  </si>
  <si>
    <t>Исполнение</t>
  </si>
  <si>
    <t>Исполнение, %</t>
  </si>
  <si>
    <t>1</t>
  </si>
  <si>
    <t>2</t>
  </si>
  <si>
    <t>3</t>
  </si>
  <si>
    <t>4</t>
  </si>
  <si>
    <t>5</t>
  </si>
  <si>
    <t>6=5/4</t>
  </si>
  <si>
    <t>ИТОГО:</t>
  </si>
  <si>
    <t>Дотации на выравнивание бюджетной обеспеченности муниципальных округов, городских округов</t>
  </si>
  <si>
    <t>Велижский округ</t>
  </si>
  <si>
    <t>Глинковский округ</t>
  </si>
  <si>
    <t>Демидовский округ</t>
  </si>
  <si>
    <t>Дорогобужский округ</t>
  </si>
  <si>
    <t>Духовщинский округ</t>
  </si>
  <si>
    <t>Ельнинский округ</t>
  </si>
  <si>
    <t>Ершичский округ</t>
  </si>
  <si>
    <t>Кардымовский округ</t>
  </si>
  <si>
    <t>Краснинский округ</t>
  </si>
  <si>
    <t>Монастырщинский округ</t>
  </si>
  <si>
    <t>Новодугинский округ</t>
  </si>
  <si>
    <t>Починковский округ</t>
  </si>
  <si>
    <t>Руднянский округ</t>
  </si>
  <si>
    <t>Сычевский округ</t>
  </si>
  <si>
    <t>Темкинский округ</t>
  </si>
  <si>
    <t>Угранский округ</t>
  </si>
  <si>
    <t>Хиславиский округ</t>
  </si>
  <si>
    <t>Холм-Жирковский округ</t>
  </si>
  <si>
    <t>Шумячский округ</t>
  </si>
  <si>
    <t>Рославльский округ</t>
  </si>
  <si>
    <t>Сафоновский округ</t>
  </si>
  <si>
    <t>Ярцевский округ</t>
  </si>
  <si>
    <t>Дотация на поддержку мер по обеспечению сбалансированности бюджетов</t>
  </si>
  <si>
    <t>Вяземский округ</t>
  </si>
  <si>
    <t>Гагаринский округ</t>
  </si>
  <si>
    <t>г. Десногорск</t>
  </si>
  <si>
    <t>Иная дотация в целях поощрения достижения наилучших результатов развития налогового потенциала</t>
  </si>
  <si>
    <t>ПРЕДОСТАВЛЕНИЕ ДОТАЦИЙ МУНИЦИПАЛЬНЫМ ОБРАЗОВАНИЯМ СМОЛЕНСКОЙ ОБЛАСТИ</t>
  </si>
  <si>
    <t xml:space="preserve"> рублей</t>
  </si>
  <si>
    <t>№ п/п</t>
  </si>
  <si>
    <t>Наименование показателя</t>
  </si>
  <si>
    <t>Ц.ст.</t>
  </si>
  <si>
    <t>7=6/5</t>
  </si>
  <si>
    <t>2440180960</t>
  </si>
  <si>
    <t xml:space="preserve">    Иная дотация победителям регионального этапа Всероссийского конкурса "Лучшая муниципальная практика"</t>
  </si>
  <si>
    <t>1340180570</t>
  </si>
  <si>
    <t xml:space="preserve">    Иная дотация в целях поощрения достижения наилучших результатов развития налогового потенциала</t>
  </si>
  <si>
    <t>3340181200</t>
  </si>
  <si>
    <t>ВСЕГО РАСХОДОВ:</t>
  </si>
  <si>
    <t>за 1 квартал 2025 года</t>
  </si>
  <si>
    <t xml:space="preserve">    Дотации на выравнивание бюджетной обеспеченности муниципальных округов, городских округов</t>
  </si>
  <si>
    <t xml:space="preserve">    Дотация на поддержку мер по обеспечению сбалансированности бюджетов</t>
  </si>
  <si>
    <t>2440281010</t>
  </si>
  <si>
    <t>Распределение дотации победителям регионального этапа Всероссийского конкурса "Лучшая муниципальная практика" осуществляется по итогам конкурсного отбора между муниципальными образованиями Смоленской области</t>
  </si>
  <si>
    <t xml:space="preserve">Распределение дотации в целях поощрения достижения наилучших результатов развития налогового потенциала осуществляется по итогам конкурсного отбора между муниципальными образованиями </t>
  </si>
  <si>
    <t>Роспись на 31.03.2025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</si>
</sst>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name val="DejaVu Sans"/>
      <family val="2"/>
      <scheme val="minor"/>
    </font>
    <font>
      <b/>
      <sz val="11"/>
      <color rgb="FF000000"/>
      <name val="Times New Roman"/>
    </font>
    <font>
      <sz val="11"/>
      <color rgb="FF000000"/>
      <name val="DejaVu Sans"/>
      <scheme val="minor"/>
    </font>
    <font>
      <sz val="11"/>
      <color rgb="FF000000"/>
      <name val="Times New Roman"/>
    </font>
    <font>
      <sz val="11"/>
      <color rgb="FF000000"/>
      <name val="DejaVu Sans"/>
      <scheme val="minor"/>
    </font>
    <font>
      <sz val="10"/>
      <color rgb="FF000000"/>
      <name val="Arial"/>
    </font>
    <font>
      <sz val="11"/>
      <name val="DejaVu Sans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6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Arial CYR"/>
    </font>
    <font>
      <b/>
      <sz val="10"/>
      <color rgb="FF000000"/>
      <name val="Arial CYR"/>
    </font>
    <font>
      <sz val="16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CCFFFF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3">
    <xf numFmtId="0" fontId="0" fillId="0" borderId="0"/>
    <xf numFmtId="0" fontId="1" fillId="0" borderId="1">
      <alignment horizontal="center" wrapText="1"/>
    </xf>
    <xf numFmtId="0" fontId="2" fillId="0" borderId="1"/>
    <xf numFmtId="0" fontId="3" fillId="0" borderId="2">
      <alignment horizontal="left" wrapText="1"/>
    </xf>
    <xf numFmtId="0" fontId="3" fillId="0" borderId="1">
      <alignment horizontal="left" wrapText="1"/>
    </xf>
    <xf numFmtId="0" fontId="3" fillId="0" borderId="1"/>
    <xf numFmtId="1" fontId="3" fillId="0" borderId="3">
      <alignment horizontal="center" vertical="center" wrapText="1"/>
    </xf>
    <xf numFmtId="1" fontId="3" fillId="0" borderId="3">
      <alignment horizontal="left" vertical="top" wrapText="1"/>
    </xf>
    <xf numFmtId="4" fontId="3" fillId="0" borderId="3">
      <alignment horizontal="right" vertical="top" shrinkToFit="1"/>
    </xf>
    <xf numFmtId="10" fontId="3" fillId="0" borderId="3">
      <alignment horizontal="right" vertical="top" shrinkToFit="1"/>
    </xf>
    <xf numFmtId="0" fontId="1" fillId="2" borderId="3">
      <alignment horizontal="right" vertical="top"/>
    </xf>
    <xf numFmtId="4" fontId="1" fillId="2" borderId="4">
      <alignment horizontal="right" vertical="top" shrinkToFit="1"/>
    </xf>
    <xf numFmtId="4" fontId="1" fillId="2" borderId="3">
      <alignment horizontal="right" vertical="top" shrinkToFit="1"/>
    </xf>
    <xf numFmtId="10" fontId="1" fillId="2" borderId="3">
      <alignment horizontal="right" vertical="top" shrinkToFi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3" borderId="1"/>
    <xf numFmtId="0" fontId="4" fillId="0" borderId="1"/>
    <xf numFmtId="0" fontId="6" fillId="0" borderId="1"/>
    <xf numFmtId="0" fontId="7" fillId="0" borderId="1">
      <alignment wrapText="1"/>
    </xf>
    <xf numFmtId="0" fontId="7" fillId="0" borderId="1"/>
    <xf numFmtId="0" fontId="8" fillId="0" borderId="1">
      <alignment horizontal="center" wrapText="1"/>
    </xf>
    <xf numFmtId="0" fontId="8" fillId="0" borderId="1">
      <alignment horizontal="center"/>
    </xf>
    <xf numFmtId="0" fontId="7" fillId="0" borderId="1">
      <alignment horizontal="right"/>
    </xf>
    <xf numFmtId="0" fontId="7" fillId="0" borderId="3">
      <alignment horizontal="center" vertical="center" wrapText="1"/>
    </xf>
    <xf numFmtId="0" fontId="13" fillId="0" borderId="3">
      <alignment vertical="top" wrapText="1"/>
    </xf>
    <xf numFmtId="1" fontId="7" fillId="0" borderId="3">
      <alignment horizontal="center" vertical="top" shrinkToFit="1"/>
    </xf>
    <xf numFmtId="4" fontId="14" fillId="4" borderId="3">
      <alignment horizontal="right" vertical="top" shrinkToFit="1"/>
    </xf>
    <xf numFmtId="0" fontId="14" fillId="0" borderId="3">
      <alignment horizontal="left"/>
    </xf>
    <xf numFmtId="0" fontId="7" fillId="0" borderId="1">
      <alignment horizontal="left" wrapText="1"/>
    </xf>
  </cellStyleXfs>
  <cellXfs count="45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wrapText="1"/>
    </xf>
    <xf numFmtId="0" fontId="2" fillId="0" borderId="1" xfId="2" applyNumberFormat="1" applyProtection="1"/>
    <xf numFmtId="0" fontId="3" fillId="0" borderId="1" xfId="4" applyNumberFormat="1" applyProtection="1">
      <alignment horizontal="left" wrapText="1"/>
    </xf>
    <xf numFmtId="0" fontId="3" fillId="0" borderId="1" xfId="5" applyNumberFormat="1" applyProtection="1"/>
    <xf numFmtId="1" fontId="3" fillId="0" borderId="3" xfId="6" applyNumberFormat="1" applyProtection="1">
      <alignment horizontal="center" vertical="center" wrapText="1"/>
    </xf>
    <xf numFmtId="1" fontId="3" fillId="0" borderId="3" xfId="7" applyNumberFormat="1" applyProtection="1">
      <alignment horizontal="left" vertical="top" wrapText="1"/>
    </xf>
    <xf numFmtId="4" fontId="3" fillId="0" borderId="3" xfId="8" applyNumberFormat="1" applyProtection="1">
      <alignment horizontal="right" vertical="top" shrinkToFit="1"/>
    </xf>
    <xf numFmtId="10" fontId="3" fillId="0" borderId="3" xfId="9" applyNumberFormat="1" applyProtection="1">
      <alignment horizontal="right" vertical="top" shrinkToFit="1"/>
    </xf>
    <xf numFmtId="4" fontId="1" fillId="2" borderId="4" xfId="11" applyNumberFormat="1" applyProtection="1">
      <alignment horizontal="right" vertical="top" shrinkToFit="1"/>
    </xf>
    <xf numFmtId="4" fontId="1" fillId="2" borderId="3" xfId="12" applyNumberFormat="1" applyProtection="1">
      <alignment horizontal="right" vertical="top" shrinkToFit="1"/>
    </xf>
    <xf numFmtId="10" fontId="1" fillId="2" borderId="3" xfId="13" applyNumberFormat="1" applyProtection="1">
      <alignment horizontal="right" vertical="top" shrinkToFit="1"/>
    </xf>
    <xf numFmtId="0" fontId="6" fillId="0" borderId="1" xfId="21" applyProtection="1">
      <protection locked="0"/>
    </xf>
    <xf numFmtId="0" fontId="7" fillId="0" borderId="1" xfId="23" applyNumberFormat="1" applyProtection="1"/>
    <xf numFmtId="0" fontId="11" fillId="0" borderId="5" xfId="27" applyFont="1" applyBorder="1">
      <alignment horizontal="center" vertical="center" wrapText="1"/>
    </xf>
    <xf numFmtId="0" fontId="12" fillId="0" borderId="5" xfId="21" applyFont="1" applyBorder="1" applyAlignment="1" applyProtection="1">
      <alignment horizontal="center" vertical="center"/>
      <protection locked="0"/>
    </xf>
    <xf numFmtId="4" fontId="15" fillId="0" borderId="5" xfId="30" applyNumberFormat="1" applyFont="1" applyFill="1" applyBorder="1" applyProtection="1">
      <alignment horizontal="right" vertical="top" shrinkToFit="1"/>
    </xf>
    <xf numFmtId="4" fontId="10" fillId="0" borderId="5" xfId="30" applyNumberFormat="1" applyFont="1" applyFill="1" applyBorder="1" applyProtection="1">
      <alignment horizontal="right" vertical="top" shrinkToFit="1"/>
    </xf>
    <xf numFmtId="0" fontId="11" fillId="5" borderId="5" xfId="31" applyFont="1" applyFill="1" applyBorder="1" applyAlignment="1"/>
    <xf numFmtId="4" fontId="9" fillId="5" borderId="5" xfId="31" applyNumberFormat="1" applyFont="1" applyFill="1" applyBorder="1" applyAlignment="1"/>
    <xf numFmtId="0" fontId="7" fillId="0" borderId="1" xfId="32" applyNumberFormat="1" applyProtection="1">
      <alignment horizontal="left" wrapText="1"/>
    </xf>
    <xf numFmtId="0" fontId="10" fillId="6" borderId="5" xfId="28" applyNumberFormat="1" applyFont="1" applyFill="1" applyBorder="1" applyProtection="1">
      <alignment vertical="top" wrapText="1"/>
    </xf>
    <xf numFmtId="1" fontId="10" fillId="6" borderId="5" xfId="29" applyNumberFormat="1" applyFont="1" applyFill="1" applyBorder="1" applyProtection="1">
      <alignment horizontal="center" vertical="top" shrinkToFit="1"/>
    </xf>
    <xf numFmtId="0" fontId="11" fillId="0" borderId="5" xfId="27" applyNumberFormat="1" applyFont="1" applyBorder="1" applyProtection="1">
      <alignment horizontal="center" vertical="center" wrapText="1"/>
    </xf>
    <xf numFmtId="0" fontId="11" fillId="0" borderId="5" xfId="27" applyFont="1" applyBorder="1">
      <alignment horizontal="center" vertical="center" wrapText="1"/>
    </xf>
    <xf numFmtId="0" fontId="11" fillId="5" borderId="6" xfId="31" applyNumberFormat="1" applyFont="1" applyFill="1" applyBorder="1" applyAlignment="1" applyProtection="1">
      <alignment horizontal="center"/>
    </xf>
    <xf numFmtId="0" fontId="11" fillId="5" borderId="7" xfId="31" applyNumberFormat="1" applyFont="1" applyFill="1" applyBorder="1" applyAlignment="1" applyProtection="1">
      <alignment horizontal="center"/>
    </xf>
    <xf numFmtId="0" fontId="7" fillId="0" borderId="1" xfId="32" applyNumberFormat="1" applyProtection="1">
      <alignment horizontal="left" wrapText="1"/>
    </xf>
    <xf numFmtId="0" fontId="7" fillId="0" borderId="1" xfId="32">
      <alignment horizontal="left" wrapText="1"/>
    </xf>
    <xf numFmtId="0" fontId="7" fillId="0" borderId="1" xfId="22" applyNumberFormat="1" applyProtection="1">
      <alignment wrapText="1"/>
    </xf>
    <xf numFmtId="0" fontId="7" fillId="0" borderId="1" xfId="22">
      <alignment wrapText="1"/>
    </xf>
    <xf numFmtId="0" fontId="9" fillId="0" borderId="1" xfId="24" applyNumberFormat="1" applyFont="1" applyProtection="1">
      <alignment horizontal="center" wrapText="1"/>
    </xf>
    <xf numFmtId="0" fontId="9" fillId="0" borderId="1" xfId="24" applyFont="1">
      <alignment horizontal="center" wrapText="1"/>
    </xf>
    <xf numFmtId="0" fontId="9" fillId="0" borderId="1" xfId="25" applyNumberFormat="1" applyFont="1" applyProtection="1">
      <alignment horizontal="center"/>
    </xf>
    <xf numFmtId="0" fontId="9" fillId="0" borderId="1" xfId="25" applyFont="1">
      <alignment horizontal="center"/>
    </xf>
    <xf numFmtId="0" fontId="10" fillId="0" borderId="1" xfId="26" applyNumberFormat="1" applyFont="1" applyProtection="1">
      <alignment horizontal="right"/>
    </xf>
    <xf numFmtId="0" fontId="10" fillId="0" borderId="1" xfId="26" applyFont="1">
      <alignment horizontal="right"/>
    </xf>
    <xf numFmtId="0" fontId="1" fillId="0" borderId="1" xfId="1" applyNumberFormat="1" applyProtection="1">
      <alignment horizontal="center" wrapText="1"/>
    </xf>
    <xf numFmtId="0" fontId="1" fillId="0" borderId="1" xfId="1">
      <alignment horizontal="center" wrapText="1"/>
    </xf>
    <xf numFmtId="0" fontId="3" fillId="0" borderId="2" xfId="3" applyNumberFormat="1" applyProtection="1">
      <alignment horizontal="left" wrapText="1"/>
    </xf>
    <xf numFmtId="0" fontId="3" fillId="0" borderId="2" xfId="3">
      <alignment horizontal="left" wrapText="1"/>
    </xf>
    <xf numFmtId="0" fontId="1" fillId="2" borderId="3" xfId="10" applyNumberFormat="1" applyProtection="1">
      <alignment horizontal="right" vertical="top"/>
    </xf>
    <xf numFmtId="0" fontId="1" fillId="2" borderId="3" xfId="10">
      <alignment horizontal="right" vertical="top"/>
    </xf>
    <xf numFmtId="0" fontId="16" fillId="0" borderId="0" xfId="0" applyFont="1" applyAlignment="1" applyProtection="1">
      <alignment horizontal="center" wrapText="1"/>
      <protection locked="0"/>
    </xf>
  </cellXfs>
  <cellStyles count="33">
    <cellStyle name="br" xfId="16" xr:uid="{00000000-0005-0000-0000-000000000000}"/>
    <cellStyle name="col" xfId="15" xr:uid="{00000000-0005-0000-0000-000001000000}"/>
    <cellStyle name="style0" xfId="17" xr:uid="{00000000-0005-0000-0000-000002000000}"/>
    <cellStyle name="td" xfId="18" xr:uid="{00000000-0005-0000-0000-000003000000}"/>
    <cellStyle name="tr" xfId="14" xr:uid="{00000000-0005-0000-0000-000004000000}"/>
    <cellStyle name="xl21" xfId="19" xr:uid="{00000000-0005-0000-0000-000005000000}"/>
    <cellStyle name="xl22" xfId="1" xr:uid="{00000000-0005-0000-0000-000006000000}"/>
    <cellStyle name="xl22 2" xfId="27" xr:uid="{00000000-0005-0000-0000-000007000000}"/>
    <cellStyle name="xl23" xfId="6" xr:uid="{00000000-0005-0000-0000-000008000000}"/>
    <cellStyle name="xl24" xfId="7" xr:uid="{00000000-0005-0000-0000-000009000000}"/>
    <cellStyle name="xl24 2" xfId="23" xr:uid="{00000000-0005-0000-0000-00000A000000}"/>
    <cellStyle name="xl25" xfId="20" xr:uid="{00000000-0005-0000-0000-00000B000000}"/>
    <cellStyle name="xl25 2" xfId="29" xr:uid="{00000000-0005-0000-0000-00000C000000}"/>
    <cellStyle name="xl26" xfId="3" xr:uid="{00000000-0005-0000-0000-00000D000000}"/>
    <cellStyle name="xl26 2" xfId="31" xr:uid="{00000000-0005-0000-0000-00000E000000}"/>
    <cellStyle name="xl27" xfId="10" xr:uid="{00000000-0005-0000-0000-00000F000000}"/>
    <cellStyle name="xl28" xfId="4" xr:uid="{00000000-0005-0000-0000-000010000000}"/>
    <cellStyle name="xl29" xfId="8" xr:uid="{00000000-0005-0000-0000-000011000000}"/>
    <cellStyle name="xl29 2" xfId="22" xr:uid="{00000000-0005-0000-0000-000012000000}"/>
    <cellStyle name="xl30" xfId="11" xr:uid="{00000000-0005-0000-0000-000013000000}"/>
    <cellStyle name="xl30 2" xfId="32" xr:uid="{00000000-0005-0000-0000-000014000000}"/>
    <cellStyle name="xl31" xfId="5" xr:uid="{00000000-0005-0000-0000-000015000000}"/>
    <cellStyle name="xl32" xfId="2" xr:uid="{00000000-0005-0000-0000-000016000000}"/>
    <cellStyle name="xl33" xfId="12" xr:uid="{00000000-0005-0000-0000-000017000000}"/>
    <cellStyle name="xl33 2" xfId="24" xr:uid="{00000000-0005-0000-0000-000018000000}"/>
    <cellStyle name="xl34" xfId="9" xr:uid="{00000000-0005-0000-0000-000019000000}"/>
    <cellStyle name="xl34 2" xfId="25" xr:uid="{00000000-0005-0000-0000-00001A000000}"/>
    <cellStyle name="xl35" xfId="13" xr:uid="{00000000-0005-0000-0000-00001B000000}"/>
    <cellStyle name="xl35 2" xfId="26" xr:uid="{00000000-0005-0000-0000-00001C000000}"/>
    <cellStyle name="xl41" xfId="28" xr:uid="{00000000-0005-0000-0000-00001D000000}"/>
    <cellStyle name="xl45" xfId="30" xr:uid="{00000000-0005-0000-0000-00001E000000}"/>
    <cellStyle name="Обычный" xfId="0" builtinId="0"/>
    <cellStyle name="Обычный 2" xfId="21" xr:uid="{00000000-0005-0000-0000-000020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jaVu Sans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5"/>
  <sheetViews>
    <sheetView tabSelected="1" view="pageBreakPreview" zoomScale="90" zoomScaleNormal="90" zoomScaleSheetLayoutView="90" workbookViewId="0">
      <selection activeCell="E8" sqref="E8"/>
    </sheetView>
  </sheetViews>
  <sheetFormatPr defaultColWidth="8" defaultRowHeight="14.25"/>
  <cols>
    <col min="1" max="1" width="5.75" style="13" customWidth="1"/>
    <col min="2" max="2" width="45.625" style="13" customWidth="1"/>
    <col min="3" max="3" width="11.75" style="13" customWidth="1"/>
    <col min="4" max="4" width="21.375" style="13" customWidth="1"/>
    <col min="5" max="5" width="21.75" style="13" customWidth="1"/>
    <col min="6" max="6" width="21.625" style="13" customWidth="1"/>
    <col min="7" max="7" width="21.375" style="13" customWidth="1"/>
    <col min="8" max="8" width="8" style="13" customWidth="1"/>
    <col min="9" max="16384" width="8" style="13"/>
  </cols>
  <sheetData>
    <row r="1" spans="1:8">
      <c r="B1" s="30"/>
      <c r="C1" s="31"/>
      <c r="D1" s="31"/>
      <c r="E1" s="31"/>
      <c r="F1" s="14"/>
      <c r="G1" s="14"/>
      <c r="H1" s="14"/>
    </row>
    <row r="2" spans="1:8">
      <c r="B2" s="30"/>
      <c r="C2" s="31"/>
      <c r="D2" s="31"/>
      <c r="E2" s="31"/>
      <c r="F2" s="14"/>
      <c r="G2" s="14"/>
      <c r="H2" s="14"/>
    </row>
    <row r="3" spans="1:8" ht="20.25">
      <c r="B3" s="32" t="s">
        <v>43</v>
      </c>
      <c r="C3" s="33"/>
      <c r="D3" s="33"/>
      <c r="E3" s="33"/>
      <c r="F3" s="33"/>
      <c r="G3" s="33"/>
      <c r="H3" s="14"/>
    </row>
    <row r="4" spans="1:8" ht="20.25">
      <c r="B4" s="34" t="s">
        <v>55</v>
      </c>
      <c r="C4" s="35"/>
      <c r="D4" s="35"/>
      <c r="E4" s="35"/>
      <c r="F4" s="35"/>
      <c r="G4" s="35"/>
      <c r="H4" s="14"/>
    </row>
    <row r="5" spans="1:8" ht="18.75">
      <c r="B5" s="36" t="s">
        <v>44</v>
      </c>
      <c r="C5" s="37"/>
      <c r="D5" s="37"/>
      <c r="E5" s="37"/>
      <c r="F5" s="37"/>
      <c r="G5" s="37"/>
      <c r="H5" s="14"/>
    </row>
    <row r="6" spans="1:8">
      <c r="A6" s="24" t="s">
        <v>45</v>
      </c>
      <c r="B6" s="24" t="s">
        <v>46</v>
      </c>
      <c r="C6" s="24" t="s">
        <v>47</v>
      </c>
      <c r="D6" s="24" t="s">
        <v>4</v>
      </c>
      <c r="E6" s="24" t="s">
        <v>61</v>
      </c>
      <c r="F6" s="24" t="s">
        <v>6</v>
      </c>
      <c r="G6" s="24" t="s">
        <v>7</v>
      </c>
      <c r="H6" s="14"/>
    </row>
    <row r="7" spans="1:8" ht="43.9" customHeight="1">
      <c r="A7" s="25"/>
      <c r="B7" s="25"/>
      <c r="C7" s="25"/>
      <c r="D7" s="25"/>
      <c r="E7" s="25"/>
      <c r="F7" s="25"/>
      <c r="G7" s="25"/>
      <c r="H7" s="14"/>
    </row>
    <row r="8" spans="1:8" ht="18.75">
      <c r="A8" s="15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5" t="s">
        <v>48</v>
      </c>
      <c r="H8" s="14"/>
    </row>
    <row r="9" spans="1:8" ht="56.25">
      <c r="A9" s="16">
        <v>1</v>
      </c>
      <c r="B9" s="22" t="s">
        <v>56</v>
      </c>
      <c r="C9" s="23" t="s">
        <v>49</v>
      </c>
      <c r="D9" s="17">
        <v>3723000000</v>
      </c>
      <c r="E9" s="17">
        <v>3723000000</v>
      </c>
      <c r="F9" s="17">
        <v>904056100</v>
      </c>
      <c r="G9" s="18">
        <f>F9/E9*100</f>
        <v>24.283000268600592</v>
      </c>
      <c r="H9" s="14"/>
    </row>
    <row r="10" spans="1:8" ht="47.25" customHeight="1">
      <c r="A10" s="16">
        <v>2</v>
      </c>
      <c r="B10" s="22" t="s">
        <v>57</v>
      </c>
      <c r="C10" s="23" t="s">
        <v>58</v>
      </c>
      <c r="D10" s="17">
        <v>1563000000</v>
      </c>
      <c r="E10" s="17">
        <v>1563000000</v>
      </c>
      <c r="F10" s="17">
        <v>310613700</v>
      </c>
      <c r="G10" s="18">
        <f t="shared" ref="G10:G13" si="0">F10/E10*100</f>
        <v>19.872917466410748</v>
      </c>
      <c r="H10" s="14"/>
    </row>
    <row r="11" spans="1:8" ht="63" customHeight="1">
      <c r="A11" s="16">
        <v>3</v>
      </c>
      <c r="B11" s="22" t="s">
        <v>50</v>
      </c>
      <c r="C11" s="23" t="s">
        <v>51</v>
      </c>
      <c r="D11" s="17">
        <v>300000</v>
      </c>
      <c r="E11" s="17">
        <v>300000</v>
      </c>
      <c r="F11" s="17">
        <v>0</v>
      </c>
      <c r="G11" s="18">
        <f t="shared" si="0"/>
        <v>0</v>
      </c>
      <c r="H11" s="14"/>
    </row>
    <row r="12" spans="1:8" ht="56.25">
      <c r="A12" s="16">
        <v>4</v>
      </c>
      <c r="B12" s="22" t="s">
        <v>52</v>
      </c>
      <c r="C12" s="23" t="s">
        <v>53</v>
      </c>
      <c r="D12" s="17">
        <v>3000000</v>
      </c>
      <c r="E12" s="17">
        <v>3000000</v>
      </c>
      <c r="F12" s="17">
        <v>0</v>
      </c>
      <c r="G12" s="18">
        <f t="shared" si="0"/>
        <v>0</v>
      </c>
      <c r="H12" s="14"/>
    </row>
    <row r="13" spans="1:8" ht="20.25">
      <c r="A13" s="26" t="s">
        <v>54</v>
      </c>
      <c r="B13" s="27"/>
      <c r="C13" s="19"/>
      <c r="D13" s="20">
        <f>SUM(D9:D12)</f>
        <v>5289300000</v>
      </c>
      <c r="E13" s="20">
        <f t="shared" ref="E13:F13" si="1">SUM(E9:E12)</f>
        <v>5289300000</v>
      </c>
      <c r="F13" s="20">
        <f t="shared" si="1"/>
        <v>1214669800</v>
      </c>
      <c r="G13" s="20">
        <f t="shared" si="0"/>
        <v>22.964660730153327</v>
      </c>
      <c r="H13" s="14"/>
    </row>
    <row r="14" spans="1:8">
      <c r="B14" s="14"/>
      <c r="C14" s="14"/>
      <c r="D14" s="14"/>
      <c r="E14" s="14"/>
      <c r="F14" s="14"/>
      <c r="G14" s="14"/>
      <c r="H14" s="14"/>
    </row>
    <row r="15" spans="1:8">
      <c r="B15" s="28"/>
      <c r="C15" s="29"/>
      <c r="D15" s="29"/>
      <c r="E15" s="29"/>
      <c r="F15" s="21"/>
      <c r="G15" s="21"/>
      <c r="H15" s="14"/>
    </row>
  </sheetData>
  <mergeCells count="14">
    <mergeCell ref="F6:F7"/>
    <mergeCell ref="G6:G7"/>
    <mergeCell ref="A13:B13"/>
    <mergeCell ref="B15:E15"/>
    <mergeCell ref="B1:E1"/>
    <mergeCell ref="B2:E2"/>
    <mergeCell ref="B3:G3"/>
    <mergeCell ref="B4:G4"/>
    <mergeCell ref="B5:G5"/>
    <mergeCell ref="A6:A7"/>
    <mergeCell ref="B6:B7"/>
    <mergeCell ref="C6:C7"/>
    <mergeCell ref="D6:D7"/>
    <mergeCell ref="E6:E7"/>
  </mergeCells>
  <pageMargins left="0.7" right="0.7" top="0.75" bottom="0.75" header="0.3" footer="0.3"/>
  <pageSetup paperSize="9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8"/>
  <sheetViews>
    <sheetView zoomScaleNormal="100" zoomScaleSheetLayoutView="100" workbookViewId="0">
      <pane ySplit="5" topLeftCell="A6" activePane="bottomLeft" state="frozen"/>
      <selection pane="bottomLeft" activeCell="C28" sqref="C28:E28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5.2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8" t="s">
        <v>15</v>
      </c>
      <c r="B1" s="39"/>
      <c r="C1" s="39"/>
      <c r="D1" s="39"/>
      <c r="E1" s="39"/>
      <c r="F1" s="39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40" t="s">
        <v>1</v>
      </c>
      <c r="B3" s="41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27" ca="1" si="0">IF(INDIRECT("R[-2]C[0]",FALSE)="№",1,INDIRECT("R[-1]C[0]",FALSE)+1)</f>
        <v>1</v>
      </c>
      <c r="B6" s="7" t="s">
        <v>16</v>
      </c>
      <c r="C6" s="8">
        <v>192183000</v>
      </c>
      <c r="D6" s="8">
        <v>192183000</v>
      </c>
      <c r="E6" s="8">
        <v>48045900</v>
      </c>
      <c r="F6" s="9">
        <f t="shared" ref="F6:F28" ca="1" si="1">IF(INDIRECT("R[0]C[-2]", FALSE)=0,0,ROUND(INDIRECT("R[0]C[-1]", FALSE)/INDIRECT("R[0]C[-2]", FALSE),4))</f>
        <v>0.25</v>
      </c>
      <c r="G6" s="3"/>
    </row>
    <row r="7" spans="1:7" ht="15">
      <c r="A7" s="7">
        <f t="shared" ca="1" si="0"/>
        <v>2</v>
      </c>
      <c r="B7" s="7" t="s">
        <v>17</v>
      </c>
      <c r="C7" s="8">
        <v>147043000</v>
      </c>
      <c r="D7" s="8">
        <v>147043000</v>
      </c>
      <c r="E7" s="8">
        <v>36760800</v>
      </c>
      <c r="F7" s="9">
        <f t="shared" ca="1" si="1"/>
        <v>0.25</v>
      </c>
      <c r="G7" s="3"/>
    </row>
    <row r="8" spans="1:7" ht="15">
      <c r="A8" s="7">
        <f t="shared" ca="1" si="0"/>
        <v>3</v>
      </c>
      <c r="B8" s="7" t="s">
        <v>18</v>
      </c>
      <c r="C8" s="8">
        <v>194710000</v>
      </c>
      <c r="D8" s="8">
        <v>194710000</v>
      </c>
      <c r="E8" s="8">
        <v>48677400</v>
      </c>
      <c r="F8" s="9">
        <f t="shared" ca="1" si="1"/>
        <v>0.25</v>
      </c>
      <c r="G8" s="3"/>
    </row>
    <row r="9" spans="1:7" ht="15">
      <c r="A9" s="7">
        <f t="shared" ca="1" si="0"/>
        <v>4</v>
      </c>
      <c r="B9" s="7" t="s">
        <v>19</v>
      </c>
      <c r="C9" s="8">
        <v>64972000</v>
      </c>
      <c r="D9" s="8">
        <v>64972000</v>
      </c>
      <c r="E9" s="8">
        <v>16242900</v>
      </c>
      <c r="F9" s="9">
        <f t="shared" ca="1" si="1"/>
        <v>0.25</v>
      </c>
      <c r="G9" s="3"/>
    </row>
    <row r="10" spans="1:7" ht="15">
      <c r="A10" s="7">
        <f t="shared" ca="1" si="0"/>
        <v>5</v>
      </c>
      <c r="B10" s="7" t="s">
        <v>20</v>
      </c>
      <c r="C10" s="8">
        <v>192157000</v>
      </c>
      <c r="D10" s="8">
        <v>192157000</v>
      </c>
      <c r="E10" s="8">
        <v>48039300</v>
      </c>
      <c r="F10" s="9">
        <f t="shared" ca="1" si="1"/>
        <v>0.25</v>
      </c>
      <c r="G10" s="3"/>
    </row>
    <row r="11" spans="1:7" ht="15">
      <c r="A11" s="7">
        <f t="shared" ca="1" si="0"/>
        <v>6</v>
      </c>
      <c r="B11" s="7" t="s">
        <v>21</v>
      </c>
      <c r="C11" s="8">
        <v>193137000</v>
      </c>
      <c r="D11" s="8">
        <v>193137000</v>
      </c>
      <c r="E11" s="8">
        <v>48284400</v>
      </c>
      <c r="F11" s="9">
        <f t="shared" ca="1" si="1"/>
        <v>0.25</v>
      </c>
      <c r="G11" s="3"/>
    </row>
    <row r="12" spans="1:7" ht="15">
      <c r="A12" s="7">
        <f t="shared" ca="1" si="0"/>
        <v>7</v>
      </c>
      <c r="B12" s="7" t="s">
        <v>22</v>
      </c>
      <c r="C12" s="8">
        <v>142500000</v>
      </c>
      <c r="D12" s="8">
        <v>142500000</v>
      </c>
      <c r="E12" s="8">
        <v>35625000</v>
      </c>
      <c r="F12" s="9">
        <f t="shared" ca="1" si="1"/>
        <v>0.25</v>
      </c>
      <c r="G12" s="3"/>
    </row>
    <row r="13" spans="1:7" ht="15">
      <c r="A13" s="7">
        <f t="shared" ca="1" si="0"/>
        <v>8</v>
      </c>
      <c r="B13" s="7" t="s">
        <v>23</v>
      </c>
      <c r="C13" s="8">
        <v>160882000</v>
      </c>
      <c r="D13" s="8">
        <v>160882000</v>
      </c>
      <c r="E13" s="8">
        <v>40220400</v>
      </c>
      <c r="F13" s="9">
        <f t="shared" ca="1" si="1"/>
        <v>0.25</v>
      </c>
      <c r="G13" s="3"/>
    </row>
    <row r="14" spans="1:7" ht="15">
      <c r="A14" s="7">
        <f t="shared" ca="1" si="0"/>
        <v>9</v>
      </c>
      <c r="B14" s="7" t="s">
        <v>24</v>
      </c>
      <c r="C14" s="8">
        <v>144511000</v>
      </c>
      <c r="D14" s="8">
        <v>144511000</v>
      </c>
      <c r="E14" s="8">
        <v>36127800</v>
      </c>
      <c r="F14" s="9">
        <f t="shared" ca="1" si="1"/>
        <v>0.25</v>
      </c>
      <c r="G14" s="3"/>
    </row>
    <row r="15" spans="1:7" ht="15">
      <c r="A15" s="7">
        <f t="shared" ca="1" si="0"/>
        <v>10</v>
      </c>
      <c r="B15" s="7" t="s">
        <v>25</v>
      </c>
      <c r="C15" s="8">
        <v>186642000</v>
      </c>
      <c r="D15" s="8">
        <v>186642000</v>
      </c>
      <c r="E15" s="8">
        <v>31107000</v>
      </c>
      <c r="F15" s="9">
        <f t="shared" ca="1" si="1"/>
        <v>0.16669999999999999</v>
      </c>
      <c r="G15" s="3"/>
    </row>
    <row r="16" spans="1:7" ht="15">
      <c r="A16" s="7">
        <f t="shared" ca="1" si="0"/>
        <v>11</v>
      </c>
      <c r="B16" s="7" t="s">
        <v>26</v>
      </c>
      <c r="C16" s="8">
        <v>122280000</v>
      </c>
      <c r="D16" s="8">
        <v>122280000</v>
      </c>
      <c r="E16" s="8">
        <v>30570000</v>
      </c>
      <c r="F16" s="9">
        <f t="shared" ca="1" si="1"/>
        <v>0.25</v>
      </c>
      <c r="G16" s="3"/>
    </row>
    <row r="17" spans="1:7" ht="15">
      <c r="A17" s="7">
        <f t="shared" ca="1" si="0"/>
        <v>12</v>
      </c>
      <c r="B17" s="7" t="s">
        <v>27</v>
      </c>
      <c r="C17" s="8">
        <v>168548000</v>
      </c>
      <c r="D17" s="8">
        <v>168548000</v>
      </c>
      <c r="E17" s="8">
        <v>42137100</v>
      </c>
      <c r="F17" s="9">
        <f t="shared" ca="1" si="1"/>
        <v>0.25</v>
      </c>
      <c r="G17" s="3"/>
    </row>
    <row r="18" spans="1:7" ht="15">
      <c r="A18" s="7">
        <f t="shared" ca="1" si="0"/>
        <v>13</v>
      </c>
      <c r="B18" s="7" t="s">
        <v>28</v>
      </c>
      <c r="C18" s="8">
        <v>192993000</v>
      </c>
      <c r="D18" s="8">
        <v>192993000</v>
      </c>
      <c r="E18" s="8">
        <v>48248400</v>
      </c>
      <c r="F18" s="9">
        <f t="shared" ca="1" si="1"/>
        <v>0.25</v>
      </c>
      <c r="G18" s="3"/>
    </row>
    <row r="19" spans="1:7" ht="15">
      <c r="A19" s="7">
        <f t="shared" ca="1" si="0"/>
        <v>14</v>
      </c>
      <c r="B19" s="7" t="s">
        <v>29</v>
      </c>
      <c r="C19" s="8">
        <v>163227000</v>
      </c>
      <c r="D19" s="8">
        <v>163227000</v>
      </c>
      <c r="E19" s="8">
        <v>40806900</v>
      </c>
      <c r="F19" s="9">
        <f t="shared" ca="1" si="1"/>
        <v>0.25</v>
      </c>
      <c r="G19" s="3"/>
    </row>
    <row r="20" spans="1:7" ht="15">
      <c r="A20" s="7">
        <f t="shared" ca="1" si="0"/>
        <v>15</v>
      </c>
      <c r="B20" s="7" t="s">
        <v>30</v>
      </c>
      <c r="C20" s="8">
        <v>159311000</v>
      </c>
      <c r="D20" s="8">
        <v>159311000</v>
      </c>
      <c r="E20" s="8">
        <v>39827700</v>
      </c>
      <c r="F20" s="9">
        <f t="shared" ca="1" si="1"/>
        <v>0.25</v>
      </c>
      <c r="G20" s="3"/>
    </row>
    <row r="21" spans="1:7" ht="15">
      <c r="A21" s="7">
        <f t="shared" ca="1" si="0"/>
        <v>16</v>
      </c>
      <c r="B21" s="7" t="s">
        <v>31</v>
      </c>
      <c r="C21" s="8">
        <v>159525000</v>
      </c>
      <c r="D21" s="8">
        <v>159525000</v>
      </c>
      <c r="E21" s="8">
        <v>39881400</v>
      </c>
      <c r="F21" s="9">
        <f t="shared" ca="1" si="1"/>
        <v>0.25</v>
      </c>
      <c r="G21" s="3"/>
    </row>
    <row r="22" spans="1:7" ht="15">
      <c r="A22" s="7">
        <f t="shared" ca="1" si="0"/>
        <v>17</v>
      </c>
      <c r="B22" s="7" t="s">
        <v>32</v>
      </c>
      <c r="C22" s="8">
        <v>158505000</v>
      </c>
      <c r="D22" s="8">
        <v>158505000</v>
      </c>
      <c r="E22" s="8">
        <v>39626400</v>
      </c>
      <c r="F22" s="9">
        <f t="shared" ca="1" si="1"/>
        <v>0.25</v>
      </c>
      <c r="G22" s="3"/>
    </row>
    <row r="23" spans="1:7" ht="15">
      <c r="A23" s="7">
        <f t="shared" ca="1" si="0"/>
        <v>18</v>
      </c>
      <c r="B23" s="7" t="s">
        <v>33</v>
      </c>
      <c r="C23" s="8">
        <v>133696000</v>
      </c>
      <c r="D23" s="8">
        <v>133696000</v>
      </c>
      <c r="E23" s="8">
        <v>22282600</v>
      </c>
      <c r="F23" s="9">
        <f t="shared" ca="1" si="1"/>
        <v>0.16669999999999999</v>
      </c>
      <c r="G23" s="3"/>
    </row>
    <row r="24" spans="1:7" ht="15">
      <c r="A24" s="7">
        <f t="shared" ca="1" si="0"/>
        <v>19</v>
      </c>
      <c r="B24" s="7" t="s">
        <v>34</v>
      </c>
      <c r="C24" s="8">
        <v>164379000</v>
      </c>
      <c r="D24" s="8">
        <v>164379000</v>
      </c>
      <c r="E24" s="8">
        <v>41094900</v>
      </c>
      <c r="F24" s="9">
        <f t="shared" ca="1" si="1"/>
        <v>0.25</v>
      </c>
      <c r="G24" s="3"/>
    </row>
    <row r="25" spans="1:7" ht="15">
      <c r="A25" s="7">
        <f t="shared" ca="1" si="0"/>
        <v>20</v>
      </c>
      <c r="B25" s="7" t="s">
        <v>35</v>
      </c>
      <c r="C25" s="8">
        <v>292128000</v>
      </c>
      <c r="D25" s="8">
        <v>292128000</v>
      </c>
      <c r="E25" s="8">
        <v>73032000</v>
      </c>
      <c r="F25" s="9">
        <f t="shared" ca="1" si="1"/>
        <v>0.25</v>
      </c>
      <c r="G25" s="3"/>
    </row>
    <row r="26" spans="1:7" ht="15">
      <c r="A26" s="7">
        <f t="shared" ca="1" si="0"/>
        <v>21</v>
      </c>
      <c r="B26" s="7" t="s">
        <v>36</v>
      </c>
      <c r="C26" s="8">
        <v>180510000</v>
      </c>
      <c r="D26" s="8">
        <v>180510000</v>
      </c>
      <c r="E26" s="8">
        <v>45127500</v>
      </c>
      <c r="F26" s="9">
        <f t="shared" ca="1" si="1"/>
        <v>0.25</v>
      </c>
      <c r="G26" s="3"/>
    </row>
    <row r="27" spans="1:7" ht="15">
      <c r="A27" s="7">
        <f t="shared" ca="1" si="0"/>
        <v>22</v>
      </c>
      <c r="B27" s="7" t="s">
        <v>37</v>
      </c>
      <c r="C27" s="8">
        <v>209161000</v>
      </c>
      <c r="D27" s="8">
        <v>209161000</v>
      </c>
      <c r="E27" s="8">
        <v>52290300</v>
      </c>
      <c r="F27" s="9">
        <f t="shared" ca="1" si="1"/>
        <v>0.25</v>
      </c>
      <c r="G27" s="3"/>
    </row>
    <row r="28" spans="1:7" ht="15" customHeight="1">
      <c r="A28" s="42" t="s">
        <v>14</v>
      </c>
      <c r="B28" s="43"/>
      <c r="C28" s="10">
        <v>3723000000</v>
      </c>
      <c r="D28" s="10">
        <v>3723000000</v>
      </c>
      <c r="E28" s="11">
        <v>904056100</v>
      </c>
      <c r="F28" s="12">
        <f t="shared" ca="1" si="1"/>
        <v>0.24279999999999999</v>
      </c>
      <c r="G28" s="3"/>
    </row>
  </sheetData>
  <mergeCells count="3">
    <mergeCell ref="A1:F1"/>
    <mergeCell ref="A3:B3"/>
    <mergeCell ref="A28:B28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27"/>
  <sheetViews>
    <sheetView zoomScaleNormal="100" zoomScaleSheetLayoutView="100" workbookViewId="0">
      <pane ySplit="5" topLeftCell="A6" activePane="bottomLeft" state="frozen"/>
      <selection pane="bottomLeft" activeCell="C27" sqref="C27:E27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4.7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15.2" customHeight="1">
      <c r="A1" s="38" t="s">
        <v>38</v>
      </c>
      <c r="B1" s="39"/>
      <c r="C1" s="39"/>
      <c r="D1" s="39"/>
      <c r="E1" s="39"/>
      <c r="F1" s="39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40" t="s">
        <v>1</v>
      </c>
      <c r="B3" s="41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t="shared" ref="A6:A26" ca="1" si="0">IF(INDIRECT("R[-2]C[0]",FALSE)="№",1,INDIRECT("R[-1]C[0]",FALSE)+1)</f>
        <v>1</v>
      </c>
      <c r="B6" s="7"/>
      <c r="C6" s="8">
        <v>293000000</v>
      </c>
      <c r="D6" s="8">
        <v>293000000</v>
      </c>
      <c r="E6" s="8">
        <v>0</v>
      </c>
      <c r="F6" s="9">
        <f t="shared" ref="F6:F27" ca="1" si="1">IF(INDIRECT("R[0]C[-2]", FALSE)=0,0,ROUND(INDIRECT("R[0]C[-1]", FALSE)/INDIRECT("R[0]C[-2]", FALSE),4))</f>
        <v>0</v>
      </c>
      <c r="G6" s="3"/>
    </row>
    <row r="7" spans="1:7" ht="15">
      <c r="A7" s="7">
        <f t="shared" ca="1" si="0"/>
        <v>2</v>
      </c>
      <c r="B7" s="7" t="s">
        <v>16</v>
      </c>
      <c r="C7" s="8">
        <v>11127000</v>
      </c>
      <c r="D7" s="8">
        <v>11127000</v>
      </c>
      <c r="E7" s="8">
        <v>2781900</v>
      </c>
      <c r="F7" s="9">
        <f t="shared" ca="1" si="1"/>
        <v>0.25</v>
      </c>
      <c r="G7" s="3"/>
    </row>
    <row r="8" spans="1:7" ht="15">
      <c r="A8" s="7">
        <f t="shared" ca="1" si="0"/>
        <v>3</v>
      </c>
      <c r="B8" s="7" t="s">
        <v>18</v>
      </c>
      <c r="C8" s="8">
        <v>39633000</v>
      </c>
      <c r="D8" s="8">
        <v>39633000</v>
      </c>
      <c r="E8" s="8">
        <v>9908400</v>
      </c>
      <c r="F8" s="9">
        <f t="shared" ca="1" si="1"/>
        <v>0.25</v>
      </c>
      <c r="G8" s="3"/>
    </row>
    <row r="9" spans="1:7" ht="15">
      <c r="A9" s="7">
        <f t="shared" ca="1" si="0"/>
        <v>4</v>
      </c>
      <c r="B9" s="7" t="s">
        <v>19</v>
      </c>
      <c r="C9" s="8">
        <v>134366000</v>
      </c>
      <c r="D9" s="8">
        <v>134366000</v>
      </c>
      <c r="E9" s="8">
        <v>33591600</v>
      </c>
      <c r="F9" s="9">
        <f t="shared" ca="1" si="1"/>
        <v>0.25</v>
      </c>
      <c r="G9" s="3"/>
    </row>
    <row r="10" spans="1:7" ht="15">
      <c r="A10" s="7">
        <f t="shared" ca="1" si="0"/>
        <v>5</v>
      </c>
      <c r="B10" s="7" t="s">
        <v>20</v>
      </c>
      <c r="C10" s="8">
        <v>6329000</v>
      </c>
      <c r="D10" s="8">
        <v>6329000</v>
      </c>
      <c r="E10" s="8">
        <v>1582200</v>
      </c>
      <c r="F10" s="9">
        <f t="shared" ca="1" si="1"/>
        <v>0.25</v>
      </c>
      <c r="G10" s="3"/>
    </row>
    <row r="11" spans="1:7" ht="15">
      <c r="A11" s="7">
        <f t="shared" ca="1" si="0"/>
        <v>6</v>
      </c>
      <c r="B11" s="7" t="s">
        <v>24</v>
      </c>
      <c r="C11" s="8">
        <v>7500000</v>
      </c>
      <c r="D11" s="8">
        <v>7500000</v>
      </c>
      <c r="E11" s="8">
        <v>1875000</v>
      </c>
      <c r="F11" s="9">
        <f t="shared" ca="1" si="1"/>
        <v>0.25</v>
      </c>
      <c r="G11" s="3"/>
    </row>
    <row r="12" spans="1:7" ht="15">
      <c r="A12" s="7">
        <f t="shared" ca="1" si="0"/>
        <v>7</v>
      </c>
      <c r="B12" s="7" t="s">
        <v>25</v>
      </c>
      <c r="C12" s="8">
        <v>12965000</v>
      </c>
      <c r="D12" s="8">
        <v>12965000</v>
      </c>
      <c r="E12" s="8">
        <v>2160800</v>
      </c>
      <c r="F12" s="9">
        <f t="shared" ca="1" si="1"/>
        <v>0.16669999999999999</v>
      </c>
      <c r="G12" s="3"/>
    </row>
    <row r="13" spans="1:7" ht="15">
      <c r="A13" s="7">
        <f t="shared" ca="1" si="0"/>
        <v>8</v>
      </c>
      <c r="B13" s="7" t="s">
        <v>26</v>
      </c>
      <c r="C13" s="8">
        <v>59881000</v>
      </c>
      <c r="D13" s="8">
        <v>59881000</v>
      </c>
      <c r="E13" s="8">
        <v>14970300</v>
      </c>
      <c r="F13" s="9">
        <f t="shared" ca="1" si="1"/>
        <v>0.25</v>
      </c>
      <c r="G13" s="3"/>
    </row>
    <row r="14" spans="1:7" ht="15">
      <c r="A14" s="7">
        <f t="shared" ca="1" si="0"/>
        <v>9</v>
      </c>
      <c r="B14" s="7" t="s">
        <v>27</v>
      </c>
      <c r="C14" s="8">
        <v>16891000</v>
      </c>
      <c r="D14" s="8">
        <v>16891000</v>
      </c>
      <c r="E14" s="8">
        <v>4222800</v>
      </c>
      <c r="F14" s="9">
        <f t="shared" ca="1" si="1"/>
        <v>0.25</v>
      </c>
      <c r="G14" s="3"/>
    </row>
    <row r="15" spans="1:7" ht="15">
      <c r="A15" s="7">
        <f t="shared" ca="1" si="0"/>
        <v>10</v>
      </c>
      <c r="B15" s="7" t="s">
        <v>28</v>
      </c>
      <c r="C15" s="8">
        <v>23592000</v>
      </c>
      <c r="D15" s="8">
        <v>23592000</v>
      </c>
      <c r="E15" s="8">
        <v>5898000</v>
      </c>
      <c r="F15" s="9">
        <f t="shared" ca="1" si="1"/>
        <v>0.25</v>
      </c>
      <c r="G15" s="3"/>
    </row>
    <row r="16" spans="1:7" ht="15">
      <c r="A16" s="7">
        <f t="shared" ca="1" si="0"/>
        <v>11</v>
      </c>
      <c r="B16" s="7" t="s">
        <v>29</v>
      </c>
      <c r="C16" s="8">
        <v>25643000</v>
      </c>
      <c r="D16" s="8">
        <v>25643000</v>
      </c>
      <c r="E16" s="8">
        <v>6410700</v>
      </c>
      <c r="F16" s="9">
        <f t="shared" ca="1" si="1"/>
        <v>0.25</v>
      </c>
      <c r="G16" s="3"/>
    </row>
    <row r="17" spans="1:7" ht="15">
      <c r="A17" s="7">
        <f t="shared" ca="1" si="0"/>
        <v>12</v>
      </c>
      <c r="B17" s="7" t="s">
        <v>31</v>
      </c>
      <c r="C17" s="8">
        <v>37552000</v>
      </c>
      <c r="D17" s="8">
        <v>37552000</v>
      </c>
      <c r="E17" s="8">
        <v>9387900</v>
      </c>
      <c r="F17" s="9">
        <f t="shared" ca="1" si="1"/>
        <v>0.25</v>
      </c>
      <c r="G17" s="3"/>
    </row>
    <row r="18" spans="1:7" ht="15">
      <c r="A18" s="7">
        <f t="shared" ca="1" si="0"/>
        <v>13</v>
      </c>
      <c r="B18" s="7" t="s">
        <v>32</v>
      </c>
      <c r="C18" s="8">
        <v>39300000</v>
      </c>
      <c r="D18" s="8">
        <v>39300000</v>
      </c>
      <c r="E18" s="8">
        <v>9825000</v>
      </c>
      <c r="F18" s="9">
        <f t="shared" ca="1" si="1"/>
        <v>0.25</v>
      </c>
      <c r="G18" s="3"/>
    </row>
    <row r="19" spans="1:7" ht="15">
      <c r="A19" s="7">
        <f t="shared" ca="1" si="0"/>
        <v>14</v>
      </c>
      <c r="B19" s="7" t="s">
        <v>33</v>
      </c>
      <c r="C19" s="8">
        <v>69677000</v>
      </c>
      <c r="D19" s="8">
        <v>69677000</v>
      </c>
      <c r="E19" s="8">
        <v>11612800</v>
      </c>
      <c r="F19" s="9">
        <f t="shared" ca="1" si="1"/>
        <v>0.16669999999999999</v>
      </c>
      <c r="G19" s="3"/>
    </row>
    <row r="20" spans="1:7" ht="15">
      <c r="A20" s="7">
        <f t="shared" ca="1" si="0"/>
        <v>15</v>
      </c>
      <c r="B20" s="7" t="s">
        <v>34</v>
      </c>
      <c r="C20" s="8">
        <v>45601000</v>
      </c>
      <c r="D20" s="8">
        <v>45601000</v>
      </c>
      <c r="E20" s="8">
        <v>11400300</v>
      </c>
      <c r="F20" s="9">
        <f t="shared" ca="1" si="1"/>
        <v>0.25</v>
      </c>
      <c r="G20" s="3"/>
    </row>
    <row r="21" spans="1:7" ht="15">
      <c r="A21" s="7">
        <f t="shared" ca="1" si="0"/>
        <v>16</v>
      </c>
      <c r="B21" s="7" t="s">
        <v>39</v>
      </c>
      <c r="C21" s="8">
        <v>169855000</v>
      </c>
      <c r="D21" s="8">
        <v>169855000</v>
      </c>
      <c r="E21" s="8">
        <v>42463800</v>
      </c>
      <c r="F21" s="9">
        <f t="shared" ca="1" si="1"/>
        <v>0.25</v>
      </c>
      <c r="G21" s="3"/>
    </row>
    <row r="22" spans="1:7" ht="15">
      <c r="A22" s="7">
        <f t="shared" ca="1" si="0"/>
        <v>17</v>
      </c>
      <c r="B22" s="7" t="s">
        <v>40</v>
      </c>
      <c r="C22" s="8">
        <v>104083000</v>
      </c>
      <c r="D22" s="8">
        <v>104083000</v>
      </c>
      <c r="E22" s="8">
        <v>26020800</v>
      </c>
      <c r="F22" s="9">
        <f t="shared" ca="1" si="1"/>
        <v>0.25</v>
      </c>
      <c r="G22" s="3"/>
    </row>
    <row r="23" spans="1:7" ht="15">
      <c r="A23" s="7">
        <f t="shared" ca="1" si="0"/>
        <v>18</v>
      </c>
      <c r="B23" s="7" t="s">
        <v>41</v>
      </c>
      <c r="C23" s="8">
        <v>38977000</v>
      </c>
      <c r="D23" s="8">
        <v>38977000</v>
      </c>
      <c r="E23" s="8">
        <v>9744300</v>
      </c>
      <c r="F23" s="9">
        <f t="shared" ca="1" si="1"/>
        <v>0.25</v>
      </c>
      <c r="G23" s="3"/>
    </row>
    <row r="24" spans="1:7" ht="15">
      <c r="A24" s="7">
        <f t="shared" ca="1" si="0"/>
        <v>19</v>
      </c>
      <c r="B24" s="7" t="s">
        <v>35</v>
      </c>
      <c r="C24" s="8">
        <v>192403000</v>
      </c>
      <c r="D24" s="8">
        <v>192403000</v>
      </c>
      <c r="E24" s="8">
        <v>48100800</v>
      </c>
      <c r="F24" s="9">
        <f t="shared" ca="1" si="1"/>
        <v>0.25</v>
      </c>
      <c r="G24" s="3"/>
    </row>
    <row r="25" spans="1:7" ht="15">
      <c r="A25" s="7">
        <f t="shared" ca="1" si="0"/>
        <v>20</v>
      </c>
      <c r="B25" s="7" t="s">
        <v>36</v>
      </c>
      <c r="C25" s="8">
        <v>106592000</v>
      </c>
      <c r="D25" s="8">
        <v>106592000</v>
      </c>
      <c r="E25" s="8">
        <v>26648100</v>
      </c>
      <c r="F25" s="9">
        <f t="shared" ca="1" si="1"/>
        <v>0.25</v>
      </c>
      <c r="G25" s="3"/>
    </row>
    <row r="26" spans="1:7" ht="15">
      <c r="A26" s="7">
        <f t="shared" ca="1" si="0"/>
        <v>21</v>
      </c>
      <c r="B26" s="7" t="s">
        <v>37</v>
      </c>
      <c r="C26" s="8">
        <v>128033000</v>
      </c>
      <c r="D26" s="8">
        <v>128033000</v>
      </c>
      <c r="E26" s="8">
        <v>32008200</v>
      </c>
      <c r="F26" s="9">
        <f t="shared" ca="1" si="1"/>
        <v>0.25</v>
      </c>
      <c r="G26" s="3"/>
    </row>
    <row r="27" spans="1:7" ht="15" customHeight="1">
      <c r="A27" s="42" t="s">
        <v>14</v>
      </c>
      <c r="B27" s="43"/>
      <c r="C27" s="10">
        <v>1563000000</v>
      </c>
      <c r="D27" s="10">
        <v>1563000000</v>
      </c>
      <c r="E27" s="11">
        <v>310613700</v>
      </c>
      <c r="F27" s="12">
        <f t="shared" ca="1" si="1"/>
        <v>0.19869999999999999</v>
      </c>
      <c r="G27" s="3"/>
    </row>
  </sheetData>
  <mergeCells count="3">
    <mergeCell ref="A1:F1"/>
    <mergeCell ref="A3:B3"/>
    <mergeCell ref="A27:B27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10"/>
  <sheetViews>
    <sheetView zoomScaleNormal="100" zoomScaleSheetLayoutView="100" workbookViewId="0">
      <pane ySplit="5" topLeftCell="A6" activePane="bottomLeft" state="frozen"/>
      <selection pane="bottomLeft" activeCell="D18" sqref="D18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7.2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8" t="s">
        <v>0</v>
      </c>
      <c r="B1" s="39"/>
      <c r="C1" s="39"/>
      <c r="D1" s="39"/>
      <c r="E1" s="39"/>
      <c r="F1" s="39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40" t="s">
        <v>1</v>
      </c>
      <c r="B3" s="41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/>
      <c r="C6" s="8">
        <v>300000</v>
      </c>
      <c r="D6" s="8">
        <v>300000</v>
      </c>
      <c r="E6" s="8">
        <v>0</v>
      </c>
      <c r="F6" s="9">
        <f ca="1">IF(INDIRECT("R[0]C[-2]", FALSE)=0,0,ROUND(INDIRECT("R[0]C[-1]", FALSE)/INDIRECT("R[0]C[-2]", FALSE),4))</f>
        <v>0</v>
      </c>
      <c r="G6" s="3"/>
    </row>
    <row r="7" spans="1:7" ht="15" customHeight="1">
      <c r="A7" s="42" t="s">
        <v>14</v>
      </c>
      <c r="B7" s="43"/>
      <c r="C7" s="10">
        <v>300000</v>
      </c>
      <c r="D7" s="10">
        <v>300000</v>
      </c>
      <c r="E7" s="11">
        <v>0</v>
      </c>
      <c r="F7" s="12">
        <f ca="1">IF(INDIRECT("R[0]C[-2]", FALSE)=0,0,ROUND(INDIRECT("R[0]C[-1]", FALSE)/INDIRECT("R[0]C[-2]", FALSE),4))</f>
        <v>0</v>
      </c>
      <c r="G7" s="3"/>
    </row>
    <row r="9" spans="1:7">
      <c r="B9" s="44" t="s">
        <v>59</v>
      </c>
      <c r="C9" s="44"/>
      <c r="D9" s="44"/>
      <c r="E9" s="44"/>
      <c r="F9" s="44"/>
    </row>
    <row r="10" spans="1:7" ht="35.25" customHeight="1">
      <c r="B10" s="44"/>
      <c r="C10" s="44"/>
      <c r="D10" s="44"/>
      <c r="E10" s="44"/>
      <c r="F10" s="44"/>
    </row>
  </sheetData>
  <mergeCells count="4">
    <mergeCell ref="A1:F1"/>
    <mergeCell ref="A3:B3"/>
    <mergeCell ref="A7:B7"/>
    <mergeCell ref="B9:F10"/>
  </mergeCells>
  <pageMargins left="0.70833330000000005" right="0.70833330000000005" top="0.74791664000000002" bottom="0.74791664000000002" header="0.31527779" footer="0.31527779"/>
  <pageSetup paperSize="9" fitToHeight="20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G9"/>
  <sheetViews>
    <sheetView zoomScaleNormal="100" zoomScaleSheetLayoutView="100" workbookViewId="0">
      <pane ySplit="5" topLeftCell="A6" activePane="bottomLeft" state="frozen"/>
      <selection pane="bottomLeft" activeCell="B16" sqref="B16"/>
    </sheetView>
  </sheetViews>
  <sheetFormatPr defaultColWidth="9.375" defaultRowHeight="14.25"/>
  <cols>
    <col min="1" max="1" width="3.625" style="1" customWidth="1"/>
    <col min="2" max="2" width="23.75" style="1" customWidth="1"/>
    <col min="3" max="3" width="15" style="1" customWidth="1"/>
    <col min="4" max="5" width="11.375" style="1" customWidth="1"/>
    <col min="6" max="6" width="10.625" style="1" customWidth="1"/>
    <col min="7" max="7" width="9.375" style="1" hidden="1"/>
    <col min="8" max="16384" width="9.375" style="1"/>
  </cols>
  <sheetData>
    <row r="1" spans="1:7" ht="30.2" customHeight="1">
      <c r="A1" s="38" t="s">
        <v>42</v>
      </c>
      <c r="B1" s="39"/>
      <c r="C1" s="39"/>
      <c r="D1" s="39"/>
      <c r="E1" s="39"/>
      <c r="F1" s="39"/>
      <c r="G1" s="3"/>
    </row>
    <row r="2" spans="1:7" ht="16.350000000000001" customHeight="1">
      <c r="A2" s="2"/>
      <c r="B2" s="2"/>
      <c r="C2" s="2"/>
      <c r="D2" s="2"/>
      <c r="E2" s="2"/>
      <c r="F2" s="3"/>
      <c r="G2" s="3"/>
    </row>
    <row r="3" spans="1:7" ht="16.350000000000001" customHeight="1">
      <c r="A3" s="40" t="s">
        <v>1</v>
      </c>
      <c r="B3" s="41"/>
      <c r="C3" s="4"/>
      <c r="D3" s="5"/>
      <c r="E3" s="3"/>
      <c r="F3" s="3"/>
      <c r="G3" s="3"/>
    </row>
    <row r="4" spans="1:7" ht="45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3"/>
    </row>
    <row r="5" spans="1:7" ht="16.350000000000001" customHeight="1">
      <c r="A5" s="6" t="s">
        <v>8</v>
      </c>
      <c r="B5" s="6" t="s">
        <v>9</v>
      </c>
      <c r="C5" s="6" t="s">
        <v>10</v>
      </c>
      <c r="D5" s="6" t="s">
        <v>11</v>
      </c>
      <c r="E5" s="6" t="s">
        <v>12</v>
      </c>
      <c r="F5" s="6" t="s">
        <v>13</v>
      </c>
      <c r="G5" s="3"/>
    </row>
    <row r="6" spans="1:7" ht="15">
      <c r="A6" s="7">
        <f ca="1">IF(INDIRECT("R[-2]C[0]",FALSE)="№",1,INDIRECT("R[-1]C[0]",FALSE)+1)</f>
        <v>1</v>
      </c>
      <c r="B6" s="7"/>
      <c r="C6" s="8">
        <v>3000000</v>
      </c>
      <c r="D6" s="8">
        <v>3000000</v>
      </c>
      <c r="E6" s="8">
        <v>0</v>
      </c>
      <c r="F6" s="9">
        <f ca="1">IF(INDIRECT("R[0]C[-2]", FALSE)=0,0,ROUND(INDIRECT("R[0]C[-1]", FALSE)/INDIRECT("R[0]C[-2]", FALSE),4))</f>
        <v>0</v>
      </c>
      <c r="G6" s="3"/>
    </row>
    <row r="7" spans="1:7" ht="15" customHeight="1">
      <c r="A7" s="42" t="s">
        <v>14</v>
      </c>
      <c r="B7" s="43"/>
      <c r="C7" s="10">
        <v>3000000</v>
      </c>
      <c r="D7" s="10">
        <v>3000000</v>
      </c>
      <c r="E7" s="11">
        <v>0</v>
      </c>
      <c r="F7" s="12">
        <f ca="1">IF(INDIRECT("R[0]C[-2]", FALSE)=0,0,ROUND(INDIRECT("R[0]C[-1]", FALSE)/INDIRECT("R[0]C[-2]", FALSE),4))</f>
        <v>0</v>
      </c>
      <c r="G7" s="3"/>
    </row>
    <row r="9" spans="1:7" ht="51" customHeight="1">
      <c r="B9" s="44" t="s">
        <v>60</v>
      </c>
      <c r="C9" s="44"/>
      <c r="D9" s="44"/>
      <c r="E9" s="44"/>
      <c r="F9" s="44"/>
    </row>
  </sheetData>
  <mergeCells count="4">
    <mergeCell ref="A1:F1"/>
    <mergeCell ref="A3:B3"/>
    <mergeCell ref="A7:B7"/>
    <mergeCell ref="B9:F9"/>
  </mergeCells>
  <pageMargins left="0.70833330000000005" right="0.70833330000000005" top="0.74791664000000002" bottom="0.74791664000000002" header="0.31527779" footer="0.31527779"/>
  <pageSetup paperSize="9" fitToHeight="20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lt;ShortPrimaryServiceReportArguments xmlns:xsi=&quot;http://www.w3.org/2001/XMLSchema-instance&quot; xmlns:xsd=&quot;http://www.w3.org/2001/XMLSchema&quot;&gt;&lt;DateInfo&gt;&lt;string&gt;01.01.2025&lt;/string&gt;&lt;string&gt;31.03.2025&lt;/string&gt;&lt;/DateInfo&gt;&lt;Code&gt;SQUERY_ANAL_ISP_BUDG&lt;/Code&gt;&lt;ObjectCode&gt;SQUERY_ANAL_ISP_BUDG&lt;/ObjectCode&gt;&lt;DocLink /&gt;&lt;DocName&gt;Вариант (новый от 19.05.2017 12_27_58) (Аналитический отчет по исполнению бюджета с произвольной группировкой)&lt;/DocName&gt;&lt;VariantName&gt;Вариант (новый от 19.05.2017 12:27:58)&lt;/VariantName&gt;&lt;VariantLink&gt;249013666&lt;/VariantLink&gt;&lt;ReportCode&gt;0C45F3FE78D94D5EBB69C17CF1EBCB&lt;/ReportCode&gt;&lt;SvodReportLink xsi:nil=&quot;true&quot; /&gt;&lt;ReportLink&gt;416871&lt;/ReportLink&gt;&lt;/ShortPrimaryServiceReportArguments&gt;"/>
  </Parameters>
</MailMerge>
</file>

<file path=customXml/itemProps1.xml><?xml version="1.0" encoding="utf-8"?>
<ds:datastoreItem xmlns:ds="http://schemas.openxmlformats.org/officeDocument/2006/customXml" ds:itemID="{B982D7AE-1FF6-4996-909A-F34CFFEB278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Общий объем дотаций</vt:lpstr>
      <vt:lpstr>Выравнивание</vt:lpstr>
      <vt:lpstr>Сбалансированность</vt:lpstr>
      <vt:lpstr>ЛМП</vt:lpstr>
      <vt:lpstr>Нал. потенциал</vt:lpstr>
      <vt:lpstr>Выравнивание!Заголовки_для_печати</vt:lpstr>
      <vt:lpstr>ЛМП!Заголовки_для_печати</vt:lpstr>
      <vt:lpstr>'Нал. потенциал'!Заголовки_для_печати</vt:lpstr>
      <vt:lpstr>Сбалансированность!Заголовки_для_печати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Ильина Олеся Михайловна</dc:creator>
  <cp:lastModifiedBy>Ильина Олеся Михайловна 2</cp:lastModifiedBy>
  <dcterms:created xsi:type="dcterms:W3CDTF">2025-05-14T13:04:05Z</dcterms:created>
  <dcterms:modified xsi:type="dcterms:W3CDTF">2025-06-17T14:04:47Z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19.05.2017 12_27_58) 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19.05.2017 12_27_58)(4).xlsx</vt:lpwstr>
  </property>
  <property fmtid="{D5CDD505-2E9C-101B-9397-08002B2CF9AE}" pid="4" name="Версия клиента">
    <vt:lpwstr>24.2.251.512 (.NET Core 6)</vt:lpwstr>
  </property>
  <property fmtid="{D5CDD505-2E9C-101B-9397-08002B2CF9AE}" pid="5" name="Версия базы">
    <vt:lpwstr>24.2.6381.126882428</vt:lpwstr>
  </property>
  <property fmtid="{D5CDD505-2E9C-101B-9397-08002B2CF9AE}" pid="6" name="Тип сервера">
    <vt:lpwstr>PostgreSQL</vt:lpwstr>
  </property>
  <property fmtid="{D5CDD505-2E9C-101B-9397-08002B2CF9AE}" pid="7" name="Сервер">
    <vt:lpwstr>10.10.0.142:5432</vt:lpwstr>
  </property>
  <property fmtid="{D5CDD505-2E9C-101B-9397-08002B2CF9AE}" pid="8" name="База">
    <vt:lpwstr>bks2025</vt:lpwstr>
  </property>
  <property fmtid="{D5CDD505-2E9C-101B-9397-08002B2CF9AE}" pid="9" name="Пользователь">
    <vt:lpwstr>zea</vt:lpwstr>
  </property>
  <property fmtid="{D5CDD505-2E9C-101B-9397-08002B2CF9AE}" pid="10" name="Шаблон">
    <vt:lpwstr>MBT_Pos_2.xlt</vt:lpwstr>
  </property>
  <property fmtid="{D5CDD505-2E9C-101B-9397-08002B2CF9AE}" pid="11" name="Локальная база">
    <vt:lpwstr>не используется</vt:lpwstr>
  </property>
</Properties>
</file>