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5 год\1 квартал\"/>
    </mc:Choice>
  </mc:AlternateContent>
  <bookViews>
    <workbookView xWindow="0" yWindow="0" windowWidth="16545" windowHeight="11565"/>
  </bookViews>
  <sheets>
    <sheet name="общий объем иных мбт" sheetId="6" r:id="rId1"/>
    <sheet name="041Ю650500" sheetId="2" r:id="rId2"/>
    <sheet name="041Ю651790" sheetId="3" r:id="rId3"/>
    <sheet name="0930281370" sheetId="4" r:id="rId4"/>
    <sheet name="1040183010" sheetId="5" r:id="rId5"/>
  </sheets>
  <definedNames>
    <definedName name="_xlnm.Print_Titles" localSheetId="1">'041Ю650500'!$1:$5</definedName>
    <definedName name="_xlnm.Print_Titles" localSheetId="2">'041Ю651790'!$1:$5</definedName>
    <definedName name="_xlnm.Print_Titles" localSheetId="3">'0930281370'!$1:$5</definedName>
    <definedName name="_xlnm.Print_Titles" localSheetId="4">'1040183010'!$1:$5</definedName>
    <definedName name="_xlnm.Print_Titles" localSheetId="0">'общий объем иных мбт'!$6:$7</definedName>
    <definedName name="_xlnm.Print_Area" localSheetId="0">'общий объем иных мбт'!$A$1:$H$13</definedName>
  </definedNames>
  <calcPr calcId="15251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F7" i="5"/>
  <c r="F8" i="2"/>
  <c r="F6" i="2"/>
  <c r="F10" i="2"/>
  <c r="F16" i="2"/>
  <c r="F32" i="2"/>
  <c r="F31" i="2"/>
  <c r="A6" i="2"/>
  <c r="F28" i="2"/>
  <c r="F30" i="2"/>
  <c r="F26" i="3"/>
  <c r="F25" i="3"/>
  <c r="F28" i="3"/>
  <c r="F31" i="3"/>
  <c r="A7" i="2"/>
  <c r="F23" i="3"/>
  <c r="F19" i="2"/>
  <c r="F21" i="2"/>
  <c r="F22" i="3"/>
  <c r="F21" i="3"/>
  <c r="F24" i="3"/>
  <c r="F27" i="3"/>
  <c r="F23" i="2"/>
  <c r="F22" i="2"/>
  <c r="F7" i="3"/>
  <c r="F29" i="3"/>
  <c r="A6" i="5"/>
  <c r="F10" i="3"/>
  <c r="F9" i="3"/>
  <c r="F12" i="3"/>
  <c r="F15" i="3"/>
  <c r="A8" i="2"/>
  <c r="F7" i="4"/>
  <c r="F13" i="3"/>
  <c r="F19" i="3"/>
  <c r="F6" i="3"/>
  <c r="A6" i="3"/>
  <c r="A7" i="3" s="1"/>
  <c r="F8" i="3"/>
  <c r="F11" i="3"/>
  <c r="F8" i="4"/>
  <c r="F34" i="3"/>
  <c r="F6" i="5"/>
  <c r="F9" i="2"/>
  <c r="F27" i="2"/>
  <c r="F33" i="2"/>
  <c r="F14" i="2"/>
  <c r="F12" i="2"/>
  <c r="F26" i="2"/>
  <c r="F29" i="2"/>
  <c r="F20" i="3"/>
  <c r="F18" i="2"/>
  <c r="F24" i="2"/>
  <c r="F6" i="4"/>
  <c r="A6" i="4"/>
  <c r="A7" i="4" s="1"/>
  <c r="F7" i="2"/>
  <c r="F15" i="2"/>
  <c r="F18" i="3"/>
  <c r="F17" i="3"/>
  <c r="F34" i="2"/>
  <c r="F30" i="3"/>
  <c r="F33" i="3"/>
  <c r="F32" i="3"/>
  <c r="F13" i="2"/>
  <c r="F11" i="2"/>
  <c r="F17" i="2"/>
  <c r="F20" i="2"/>
  <c r="F25" i="2"/>
  <c r="F14" i="3"/>
  <c r="F16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 s="1"/>
  <c r="A9" i="2"/>
  <c r="A10" i="2"/>
  <c r="A11" i="2"/>
  <c r="A12" i="2"/>
  <c r="A13" i="2"/>
  <c r="A14" i="2"/>
  <c r="A15" i="2"/>
  <c r="A16" i="2"/>
  <c r="A17" i="2"/>
  <c r="A18" i="2"/>
  <c r="A19" i="2"/>
  <c r="A20" i="2"/>
  <c r="A21" i="2" s="1"/>
  <c r="A22" i="2"/>
  <c r="A23" i="2"/>
  <c r="A24" i="2"/>
  <c r="A25" i="2"/>
  <c r="A26" i="2"/>
  <c r="A27" i="2"/>
  <c r="A28" i="2"/>
  <c r="A29" i="2"/>
  <c r="A30" i="2"/>
  <c r="A31" i="2"/>
  <c r="A32" i="2"/>
  <c r="A33" i="2" s="1"/>
  <c r="G13" i="6" l="1"/>
</calcChain>
</file>

<file path=xl/sharedStrings.xml><?xml version="1.0" encoding="utf-8"?>
<sst xmlns="http://schemas.openxmlformats.org/spreadsheetml/2006/main" count="135" uniqueCount="61">
  <si>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</si>
  <si>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</si>
  <si>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</si>
  <si>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</si>
  <si>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</si>
  <si>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31.03.2025г.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</si>
  <si>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</si>
  <si>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</si>
  <si>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</si>
  <si>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</si>
  <si>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</si>
  <si>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</si>
  <si>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</si>
  <si>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</si>
  <si>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</si>
  <si>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</si>
  <si>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</si>
  <si>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</si>
  <si>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</si>
  <si>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</si>
  <si>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</si>
  <si>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</si>
  <si>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</si>
  <si>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</si>
  <si>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</si>
  <si>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</si>
  <si>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</si>
  <si>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</si>
  <si>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</si>
  <si>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</si>
  <si>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</si>
  <si>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</si>
  <si>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</si>
  <si>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</si>
  <si>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</si>
  <si>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</si>
  <si>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</si>
  <si>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</si>
  <si>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</si>
  <si>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</si>
  <si>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</si>
  <si>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</si>
  <si>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</si>
  <si>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</t>
  </si>
  <si>
    <t>Иные межбюджетные трансферты на поощрение уполномоченных по поддержке малого и среднего предпринимательства в муниципальных образованиях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</si>
  <si>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</si>
  <si>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</si>
  <si>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</si>
  <si>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</si>
  <si>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</si>
  <si>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>0930281370</t>
  </si>
  <si>
    <t>ВСЕГО РАСХОДОВ:</t>
  </si>
  <si>
    <t>за 1 квартал 2025 года</t>
  </si>
  <si>
    <t>Уточненная роспись на 31.03.2025</t>
  </si>
  <si>
    <t xml:space="preserve">    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</si>
  <si>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041Ю650500</t>
  </si>
  <si>
    <t xml:space="preserve">   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</si>
  <si>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041Ю651790</t>
  </si>
  <si>
    <t xml:space="preserve">    Иные межбюджетные трансферты на приобретение подвижного состава пассажирского транспорта общего пользования, в том числе по договорам финансовой аренды (лизинга) для осуществления муниципальных перевозок</t>
  </si>
  <si>
    <t xml:space="preserve">    Иные межбюджетные трансферты на поощрение уполномоченных по поддержке малого и среднего предпринимательства в муниципальных образованиях</t>
  </si>
  <si>
    <t>1040183010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</si>
</sst>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7" fillId="0" borderId="1">
      <alignment wrapText="1"/>
    </xf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horizontal="right"/>
    </xf>
    <xf numFmtId="0" fontId="7" fillId="0" borderId="3">
      <alignment horizontal="center" vertical="center" wrapText="1"/>
    </xf>
    <xf numFmtId="0" fontId="14" fillId="0" borderId="3">
      <alignment vertical="top" wrapText="1"/>
    </xf>
    <xf numFmtId="1" fontId="7" fillId="0" borderId="3">
      <alignment horizontal="center" vertical="top" shrinkToFit="1"/>
    </xf>
    <xf numFmtId="4" fontId="15" fillId="4" borderId="3">
      <alignment horizontal="right" vertical="top" shrinkToFit="1"/>
    </xf>
    <xf numFmtId="0" fontId="15" fillId="0" borderId="3">
      <alignment horizontal="left"/>
    </xf>
    <xf numFmtId="4" fontId="15" fillId="2" borderId="3">
      <alignment horizontal="right" vertical="top" shrinkToFit="1"/>
    </xf>
    <xf numFmtId="0" fontId="7" fillId="0" borderId="1">
      <alignment horizontal="left" wrapTex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6" fillId="0" borderId="1" xfId="21" applyProtection="1">
      <protection locked="0"/>
    </xf>
    <xf numFmtId="0" fontId="7" fillId="0" borderId="1" xfId="23" applyNumberFormat="1" applyProtection="1"/>
    <xf numFmtId="0" fontId="10" fillId="0" borderId="1" xfId="21" applyFont="1" applyProtection="1">
      <protection locked="0"/>
    </xf>
    <xf numFmtId="0" fontId="13" fillId="0" borderId="5" xfId="21" applyFont="1" applyBorder="1" applyProtection="1">
      <protection locked="0"/>
    </xf>
    <xf numFmtId="0" fontId="12" fillId="0" borderId="5" xfId="27" applyFont="1" applyBorder="1">
      <alignment horizontal="center" vertical="center" wrapText="1"/>
    </xf>
    <xf numFmtId="4" fontId="11" fillId="0" borderId="5" xfId="30" applyNumberFormat="1" applyFont="1" applyFill="1" applyBorder="1" applyProtection="1">
      <alignment horizontal="right" vertical="top" shrinkToFit="1"/>
    </xf>
    <xf numFmtId="0" fontId="12" fillId="5" borderId="5" xfId="31" applyFont="1" applyFill="1" applyBorder="1" applyAlignment="1"/>
    <xf numFmtId="4" fontId="12" fillId="5" borderId="5" xfId="32" applyNumberFormat="1" applyFont="1" applyFill="1" applyBorder="1" applyProtection="1">
      <alignment horizontal="right" vertical="top" shrinkToFit="1"/>
    </xf>
    <xf numFmtId="0" fontId="7" fillId="0" borderId="1" xfId="33" applyNumberFormat="1" applyProtection="1">
      <alignment horizontal="left" wrapText="1"/>
    </xf>
    <xf numFmtId="4" fontId="6" fillId="0" borderId="1" xfId="21" applyNumberFormat="1" applyProtection="1">
      <protection locked="0"/>
    </xf>
    <xf numFmtId="0" fontId="12" fillId="0" borderId="5" xfId="27" applyNumberFormat="1" applyFont="1" applyBorder="1" applyProtection="1">
      <alignment horizontal="center" vertical="center" wrapText="1"/>
    </xf>
    <xf numFmtId="0" fontId="12" fillId="0" borderId="5" xfId="27" applyFont="1" applyBorder="1">
      <alignment horizontal="center" vertical="center" wrapText="1"/>
    </xf>
    <xf numFmtId="0" fontId="12" fillId="5" borderId="5" xfId="31" applyNumberFormat="1" applyFont="1" applyFill="1" applyBorder="1" applyAlignment="1" applyProtection="1">
      <alignment horizontal="center"/>
    </xf>
    <xf numFmtId="0" fontId="7" fillId="0" borderId="1" xfId="33" applyNumberFormat="1" applyProtection="1">
      <alignment horizontal="left" wrapText="1"/>
    </xf>
    <xf numFmtId="0" fontId="7" fillId="0" borderId="1" xfId="33">
      <alignment horizontal="left" wrapText="1"/>
    </xf>
    <xf numFmtId="0" fontId="7" fillId="0" borderId="1" xfId="22" applyNumberFormat="1" applyProtection="1">
      <alignment wrapText="1"/>
    </xf>
    <xf numFmtId="0" fontId="7" fillId="0" borderId="1" xfId="22">
      <alignment wrapText="1"/>
    </xf>
    <xf numFmtId="0" fontId="9" fillId="0" borderId="1" xfId="24" applyNumberFormat="1" applyFont="1" applyProtection="1">
      <alignment horizontal="center" wrapText="1"/>
    </xf>
    <xf numFmtId="0" fontId="9" fillId="0" borderId="1" xfId="24" applyFont="1">
      <alignment horizontal="center" wrapText="1"/>
    </xf>
    <xf numFmtId="0" fontId="9" fillId="0" borderId="1" xfId="25" applyNumberFormat="1" applyFont="1" applyProtection="1">
      <alignment horizontal="center"/>
    </xf>
    <xf numFmtId="0" fontId="9" fillId="0" borderId="1" xfId="25" applyFont="1">
      <alignment horizontal="center"/>
    </xf>
    <xf numFmtId="0" fontId="11" fillId="0" borderId="1" xfId="26" applyNumberFormat="1" applyFont="1" applyProtection="1">
      <alignment horizontal="right"/>
    </xf>
    <xf numFmtId="0" fontId="11" fillId="0" borderId="1" xfId="26" applyFont="1">
      <alignment horizontal="right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  <xf numFmtId="0" fontId="10" fillId="6" borderId="5" xfId="21" applyFont="1" applyFill="1" applyBorder="1" applyProtection="1">
      <protection locked="0"/>
    </xf>
    <xf numFmtId="0" fontId="11" fillId="6" borderId="5" xfId="28" applyNumberFormat="1" applyFont="1" applyFill="1" applyBorder="1" applyProtection="1">
      <alignment vertical="top" wrapText="1"/>
    </xf>
    <xf numFmtId="1" fontId="11" fillId="6" borderId="5" xfId="29" applyNumberFormat="1" applyFont="1" applyFill="1" applyBorder="1" applyProtection="1">
      <alignment horizontal="center" vertical="top" shrinkToFit="1"/>
    </xf>
    <xf numFmtId="4" fontId="11" fillId="6" borderId="5" xfId="30" applyNumberFormat="1" applyFont="1" applyFill="1" applyBorder="1" applyProtection="1">
      <alignment horizontal="right" vertical="top" shrinkToFit="1"/>
    </xf>
  </cellXfs>
  <cellStyles count="34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2 2" xfId="27"/>
    <cellStyle name="xl23" xfId="6"/>
    <cellStyle name="xl24" xfId="7"/>
    <cellStyle name="xl24 2" xfId="23"/>
    <cellStyle name="xl25" xfId="20"/>
    <cellStyle name="xl25 2" xfId="29"/>
    <cellStyle name="xl26" xfId="3"/>
    <cellStyle name="xl26 2" xfId="31"/>
    <cellStyle name="xl27" xfId="10"/>
    <cellStyle name="xl28" xfId="4"/>
    <cellStyle name="xl28 2" xfId="32"/>
    <cellStyle name="xl29" xfId="8"/>
    <cellStyle name="xl29 2" xfId="22"/>
    <cellStyle name="xl30" xfId="11"/>
    <cellStyle name="xl30 2" xfId="33"/>
    <cellStyle name="xl31" xfId="5"/>
    <cellStyle name="xl32" xfId="2"/>
    <cellStyle name="xl33" xfId="12"/>
    <cellStyle name="xl33 2" xfId="24"/>
    <cellStyle name="xl34" xfId="9"/>
    <cellStyle name="xl34 2" xfId="25"/>
    <cellStyle name="xl35" xfId="13"/>
    <cellStyle name="xl35 2" xfId="26"/>
    <cellStyle name="xl41" xfId="28"/>
    <cellStyle name="xl45" xfId="30"/>
    <cellStyle name="Обычный" xfId="0" builtinId="0"/>
    <cellStyle name="Обычный 2" xfId="2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1"/>
  <sheetViews>
    <sheetView showGridLines="0" tabSelected="1" view="pageBreakPreview" zoomScale="50" zoomScaleNormal="50" zoomScaleSheetLayoutView="50" workbookViewId="0">
      <pane ySplit="7" topLeftCell="A8" activePane="bottomLeft" state="frozen"/>
      <selection pane="bottomLeft" activeCell="D21" sqref="D21:D22"/>
    </sheetView>
  </sheetViews>
  <sheetFormatPr defaultColWidth="8" defaultRowHeight="14.25"/>
  <cols>
    <col min="1" max="1" width="4.375" style="13" customWidth="1"/>
    <col min="2" max="2" width="55" style="13" customWidth="1"/>
    <col min="3" max="3" width="11.75" style="13" customWidth="1"/>
    <col min="4" max="5" width="20.125" style="13" customWidth="1"/>
    <col min="6" max="6" width="21.125" style="13" customWidth="1"/>
    <col min="7" max="7" width="23" style="13" customWidth="1"/>
    <col min="8" max="8" width="8" style="13" customWidth="1"/>
    <col min="9" max="16384" width="8" style="13"/>
  </cols>
  <sheetData>
    <row r="1" spans="1:8">
      <c r="B1" s="28"/>
      <c r="C1" s="29"/>
      <c r="D1" s="29"/>
      <c r="E1" s="29"/>
      <c r="F1" s="14"/>
      <c r="G1" s="14"/>
      <c r="H1" s="14"/>
    </row>
    <row r="2" spans="1:8" ht="16.5" customHeight="1">
      <c r="B2" s="28"/>
      <c r="C2" s="29"/>
      <c r="D2" s="29"/>
      <c r="E2" s="29"/>
      <c r="F2" s="14"/>
      <c r="G2" s="14"/>
      <c r="H2" s="14"/>
    </row>
    <row r="3" spans="1:8" ht="55.5" customHeight="1">
      <c r="B3" s="30" t="s">
        <v>45</v>
      </c>
      <c r="C3" s="31"/>
      <c r="D3" s="31"/>
      <c r="E3" s="31"/>
      <c r="F3" s="31"/>
      <c r="G3" s="31"/>
      <c r="H3" s="14"/>
    </row>
    <row r="4" spans="1:8" ht="27.75" customHeight="1">
      <c r="B4" s="32" t="s">
        <v>52</v>
      </c>
      <c r="C4" s="33"/>
      <c r="D4" s="33"/>
      <c r="E4" s="33"/>
      <c r="F4" s="33"/>
      <c r="G4" s="33"/>
      <c r="H4" s="14"/>
    </row>
    <row r="5" spans="1:8" ht="18" customHeight="1">
      <c r="A5" s="15"/>
      <c r="B5" s="34" t="s">
        <v>1</v>
      </c>
      <c r="C5" s="35"/>
      <c r="D5" s="35"/>
      <c r="E5" s="35"/>
      <c r="F5" s="35"/>
      <c r="G5" s="35"/>
      <c r="H5" s="14"/>
    </row>
    <row r="6" spans="1:8" ht="38.25" customHeight="1">
      <c r="A6" s="23" t="s">
        <v>46</v>
      </c>
      <c r="B6" s="23" t="s">
        <v>47</v>
      </c>
      <c r="C6" s="23" t="s">
        <v>48</v>
      </c>
      <c r="D6" s="23" t="s">
        <v>4</v>
      </c>
      <c r="E6" s="23" t="s">
        <v>53</v>
      </c>
      <c r="F6" s="23" t="s">
        <v>6</v>
      </c>
      <c r="G6" s="23" t="s">
        <v>7</v>
      </c>
      <c r="H6" s="14"/>
    </row>
    <row r="7" spans="1:8" ht="26.25" customHeight="1">
      <c r="A7" s="24"/>
      <c r="B7" s="24"/>
      <c r="C7" s="24"/>
      <c r="D7" s="24"/>
      <c r="E7" s="24"/>
      <c r="F7" s="24"/>
      <c r="G7" s="24"/>
      <c r="H7" s="14"/>
    </row>
    <row r="8" spans="1:8" ht="16.5" customHeight="1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 t="s">
        <v>49</v>
      </c>
      <c r="H8" s="14"/>
    </row>
    <row r="9" spans="1:8" ht="24.75" customHeight="1">
      <c r="A9" s="42">
        <v>1</v>
      </c>
      <c r="B9" s="43" t="s">
        <v>54</v>
      </c>
      <c r="C9" s="44" t="s">
        <v>55</v>
      </c>
      <c r="D9" s="45">
        <v>20701800</v>
      </c>
      <c r="E9" s="45">
        <v>20701800</v>
      </c>
      <c r="F9" s="45">
        <v>5094011.7</v>
      </c>
      <c r="G9" s="18">
        <f>F9/E9*100</f>
        <v>24.606612468481003</v>
      </c>
      <c r="H9" s="14"/>
    </row>
    <row r="10" spans="1:8" ht="83.25" customHeight="1">
      <c r="A10" s="42">
        <v>2</v>
      </c>
      <c r="B10" s="43" t="s">
        <v>56</v>
      </c>
      <c r="C10" s="44" t="s">
        <v>57</v>
      </c>
      <c r="D10" s="45">
        <v>66724443.600000001</v>
      </c>
      <c r="E10" s="45">
        <v>66724443.600000001</v>
      </c>
      <c r="F10" s="45">
        <v>17051825.550000001</v>
      </c>
      <c r="G10" s="18">
        <f t="shared" ref="G10:G12" si="0">F10/E10*100</f>
        <v>25.555590470296558</v>
      </c>
      <c r="H10" s="14"/>
    </row>
    <row r="11" spans="1:8" ht="96.75" customHeight="1">
      <c r="A11" s="42">
        <v>3</v>
      </c>
      <c r="B11" s="43" t="s">
        <v>58</v>
      </c>
      <c r="C11" s="44" t="s">
        <v>50</v>
      </c>
      <c r="D11" s="45">
        <v>134570100</v>
      </c>
      <c r="E11" s="45">
        <v>134570100</v>
      </c>
      <c r="F11" s="45">
        <v>134570100</v>
      </c>
      <c r="G11" s="18">
        <f t="shared" si="0"/>
        <v>100</v>
      </c>
      <c r="H11" s="14"/>
    </row>
    <row r="12" spans="1:8" ht="75.75" customHeight="1">
      <c r="A12" s="42">
        <v>4</v>
      </c>
      <c r="B12" s="43" t="s">
        <v>59</v>
      </c>
      <c r="C12" s="44" t="s">
        <v>60</v>
      </c>
      <c r="D12" s="45">
        <v>800000</v>
      </c>
      <c r="E12" s="45">
        <v>800000</v>
      </c>
      <c r="F12" s="45">
        <v>0</v>
      </c>
      <c r="G12" s="18">
        <f t="shared" si="0"/>
        <v>0</v>
      </c>
      <c r="H12" s="14"/>
    </row>
    <row r="13" spans="1:8" ht="19.5" customHeight="1">
      <c r="A13" s="25" t="s">
        <v>51</v>
      </c>
      <c r="B13" s="25"/>
      <c r="C13" s="19"/>
      <c r="D13" s="20">
        <f>SUM(D9:D12)</f>
        <v>222796343.59999999</v>
      </c>
      <c r="E13" s="20">
        <f>SUM(E9:E12)</f>
        <v>222796343.59999999</v>
      </c>
      <c r="F13" s="20">
        <f>SUM(F9:F12)</f>
        <v>156715937.25</v>
      </c>
      <c r="G13" s="20">
        <f>F13/E13*100</f>
        <v>70.34044397576011</v>
      </c>
      <c r="H13" s="14"/>
    </row>
    <row r="14" spans="1:8" ht="12.75" customHeight="1">
      <c r="B14" s="14"/>
      <c r="C14" s="14"/>
      <c r="D14" s="14"/>
      <c r="E14" s="14"/>
      <c r="F14" s="14"/>
      <c r="G14" s="14"/>
      <c r="H14" s="14"/>
    </row>
    <row r="15" spans="1:8">
      <c r="B15" s="26"/>
      <c r="C15" s="27"/>
      <c r="D15" s="27"/>
      <c r="E15" s="27"/>
      <c r="F15" s="21"/>
      <c r="G15" s="21"/>
      <c r="H15" s="14"/>
    </row>
    <row r="17" spans="4:4">
      <c r="D17" s="22"/>
    </row>
    <row r="21" spans="4:4">
      <c r="D21" s="22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5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5" topLeftCell="A18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6" t="s">
        <v>0</v>
      </c>
      <c r="B1" s="37"/>
      <c r="C1" s="37"/>
      <c r="D1" s="37"/>
      <c r="E1" s="37"/>
      <c r="F1" s="37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8" t="s">
        <v>1</v>
      </c>
      <c r="B3" s="39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20701800</v>
      </c>
      <c r="D6" s="8">
        <v>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312480</v>
      </c>
      <c r="E7" s="8">
        <v>76818</v>
      </c>
      <c r="F7" s="9">
        <f t="shared" ca="1" si="1"/>
        <v>0.24579999999999999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156240</v>
      </c>
      <c r="E8" s="8">
        <v>39060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390600</v>
      </c>
      <c r="E9" s="8">
        <v>97650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624960</v>
      </c>
      <c r="E10" s="8">
        <v>156240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312480</v>
      </c>
      <c r="E11" s="8">
        <v>76818</v>
      </c>
      <c r="F11" s="9">
        <f t="shared" ca="1" si="1"/>
        <v>0.24579999999999999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312480</v>
      </c>
      <c r="E12" s="8">
        <v>78120</v>
      </c>
      <c r="F12" s="9">
        <f t="shared" ca="1" si="1"/>
        <v>0.25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156240</v>
      </c>
      <c r="E13" s="8">
        <v>38409</v>
      </c>
      <c r="F13" s="9">
        <f t="shared" ca="1" si="1"/>
        <v>0.24579999999999999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390600</v>
      </c>
      <c r="E14" s="8">
        <v>96022</v>
      </c>
      <c r="F14" s="9">
        <f t="shared" ca="1" si="1"/>
        <v>0.24579999999999999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390600</v>
      </c>
      <c r="E15" s="8">
        <v>108922</v>
      </c>
      <c r="F15" s="9">
        <f t="shared" ca="1" si="1"/>
        <v>0.27889999999999998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390600</v>
      </c>
      <c r="E16" s="8">
        <v>97650</v>
      </c>
      <c r="F16" s="9">
        <f t="shared" ca="1" si="1"/>
        <v>0.25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468720</v>
      </c>
      <c r="E17" s="8">
        <v>99587.199999999997</v>
      </c>
      <c r="F17" s="9">
        <f t="shared" ca="1" si="1"/>
        <v>0.21249999999999999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1249920</v>
      </c>
      <c r="E18" s="8">
        <v>307272</v>
      </c>
      <c r="F18" s="9">
        <f t="shared" ca="1" si="1"/>
        <v>0.24579999999999999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546840</v>
      </c>
      <c r="E19" s="8">
        <v>117180</v>
      </c>
      <c r="F19" s="9">
        <f t="shared" ca="1" si="1"/>
        <v>0.21429999999999999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1562400</v>
      </c>
      <c r="E20" s="8">
        <v>384090</v>
      </c>
      <c r="F20" s="9">
        <f t="shared" ca="1" si="1"/>
        <v>0.24579999999999999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234360</v>
      </c>
      <c r="E21" s="8">
        <v>57613</v>
      </c>
      <c r="F21" s="9">
        <f t="shared" ca="1" si="1"/>
        <v>0.24579999999999999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234360</v>
      </c>
      <c r="E22" s="8">
        <v>57613</v>
      </c>
      <c r="F22" s="9">
        <f t="shared" ca="1" si="1"/>
        <v>0.24579999999999999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312480</v>
      </c>
      <c r="E23" s="8">
        <v>69982.5</v>
      </c>
      <c r="F23" s="9">
        <f t="shared" ca="1" si="1"/>
        <v>0.224</v>
      </c>
      <c r="G23" s="3"/>
    </row>
    <row r="24" spans="1:7" ht="15">
      <c r="A24" s="7">
        <f t="shared" ca="1" si="0"/>
        <v>19</v>
      </c>
      <c r="B24" s="7" t="s">
        <v>31</v>
      </c>
      <c r="C24" s="8">
        <v>0</v>
      </c>
      <c r="D24" s="8">
        <v>234360</v>
      </c>
      <c r="E24" s="8">
        <v>58590</v>
      </c>
      <c r="F24" s="9">
        <f t="shared" ca="1" si="1"/>
        <v>0.25</v>
      </c>
      <c r="G24" s="3"/>
    </row>
    <row r="25" spans="1:7" ht="15">
      <c r="A25" s="7">
        <f t="shared" ca="1" si="0"/>
        <v>20</v>
      </c>
      <c r="B25" s="7" t="s">
        <v>32</v>
      </c>
      <c r="C25" s="8">
        <v>0</v>
      </c>
      <c r="D25" s="8">
        <v>468720</v>
      </c>
      <c r="E25" s="8">
        <v>115227</v>
      </c>
      <c r="F25" s="9">
        <f t="shared" ca="1" si="1"/>
        <v>0.24579999999999999</v>
      </c>
      <c r="G25" s="3"/>
    </row>
    <row r="26" spans="1:7" ht="15">
      <c r="A26" s="7">
        <f t="shared" ca="1" si="0"/>
        <v>21</v>
      </c>
      <c r="B26" s="7" t="s">
        <v>33</v>
      </c>
      <c r="C26" s="8">
        <v>0</v>
      </c>
      <c r="D26" s="8">
        <v>312480</v>
      </c>
      <c r="E26" s="8">
        <v>78120</v>
      </c>
      <c r="F26" s="9">
        <f t="shared" ca="1" si="1"/>
        <v>0.25</v>
      </c>
      <c r="G26" s="3"/>
    </row>
    <row r="27" spans="1:7" ht="15">
      <c r="A27" s="7">
        <f t="shared" ca="1" si="0"/>
        <v>22</v>
      </c>
      <c r="B27" s="7" t="s">
        <v>34</v>
      </c>
      <c r="C27" s="8">
        <v>0</v>
      </c>
      <c r="D27" s="8">
        <v>3281040</v>
      </c>
      <c r="E27" s="8">
        <v>820260</v>
      </c>
      <c r="F27" s="9">
        <f t="shared" ca="1" si="1"/>
        <v>0.25</v>
      </c>
      <c r="G27" s="3"/>
    </row>
    <row r="28" spans="1:7" ht="15">
      <c r="A28" s="7">
        <f t="shared" ca="1" si="0"/>
        <v>23</v>
      </c>
      <c r="B28" s="7" t="s">
        <v>35</v>
      </c>
      <c r="C28" s="8">
        <v>0</v>
      </c>
      <c r="D28" s="8">
        <v>2031120</v>
      </c>
      <c r="E28" s="8">
        <v>499317</v>
      </c>
      <c r="F28" s="9">
        <f t="shared" ca="1" si="1"/>
        <v>0.24579999999999999</v>
      </c>
      <c r="G28" s="3"/>
    </row>
    <row r="29" spans="1:7" ht="15">
      <c r="A29" s="7">
        <f t="shared" ca="1" si="0"/>
        <v>24</v>
      </c>
      <c r="B29" s="7" t="s">
        <v>36</v>
      </c>
      <c r="C29" s="8">
        <v>0</v>
      </c>
      <c r="D29" s="8">
        <v>1171800</v>
      </c>
      <c r="E29" s="8">
        <v>288067</v>
      </c>
      <c r="F29" s="9">
        <f t="shared" ca="1" si="1"/>
        <v>0.24579999999999999</v>
      </c>
      <c r="G29" s="3"/>
    </row>
    <row r="30" spans="1:7" ht="15">
      <c r="A30" s="7">
        <f t="shared" ca="1" si="0"/>
        <v>25</v>
      </c>
      <c r="B30" s="7" t="s">
        <v>37</v>
      </c>
      <c r="C30" s="8">
        <v>0</v>
      </c>
      <c r="D30" s="8">
        <v>312480</v>
      </c>
      <c r="E30" s="8">
        <v>78120</v>
      </c>
      <c r="F30" s="9">
        <f t="shared" ca="1" si="1"/>
        <v>0.25</v>
      </c>
      <c r="G30" s="3"/>
    </row>
    <row r="31" spans="1:7" ht="15">
      <c r="A31" s="7">
        <f t="shared" ca="1" si="0"/>
        <v>26</v>
      </c>
      <c r="B31" s="7" t="s">
        <v>38</v>
      </c>
      <c r="C31" s="8">
        <v>0</v>
      </c>
      <c r="D31" s="8">
        <v>2031120</v>
      </c>
      <c r="E31" s="8">
        <v>499392</v>
      </c>
      <c r="F31" s="9">
        <f t="shared" ca="1" si="1"/>
        <v>0.24590000000000001</v>
      </c>
      <c r="G31" s="3"/>
    </row>
    <row r="32" spans="1:7" ht="15">
      <c r="A32" s="7">
        <f t="shared" ca="1" si="0"/>
        <v>27</v>
      </c>
      <c r="B32" s="7" t="s">
        <v>39</v>
      </c>
      <c r="C32" s="8">
        <v>0</v>
      </c>
      <c r="D32" s="8">
        <v>1562400</v>
      </c>
      <c r="E32" s="8">
        <v>390600</v>
      </c>
      <c r="F32" s="9">
        <f t="shared" ca="1" si="1"/>
        <v>0.25</v>
      </c>
      <c r="G32" s="3"/>
    </row>
    <row r="33" spans="1:7" ht="15">
      <c r="A33" s="7">
        <f t="shared" ca="1" si="0"/>
        <v>28</v>
      </c>
      <c r="B33" s="7" t="s">
        <v>40</v>
      </c>
      <c r="C33" s="8">
        <v>0</v>
      </c>
      <c r="D33" s="8">
        <v>1249920</v>
      </c>
      <c r="E33" s="8">
        <v>307272</v>
      </c>
      <c r="F33" s="9">
        <f t="shared" ca="1" si="1"/>
        <v>0.24579999999999999</v>
      </c>
      <c r="G33" s="3"/>
    </row>
    <row r="34" spans="1:7" ht="15" customHeight="1">
      <c r="A34" s="40" t="s">
        <v>41</v>
      </c>
      <c r="B34" s="41"/>
      <c r="C34" s="10">
        <v>20701800</v>
      </c>
      <c r="D34" s="10">
        <v>20701800</v>
      </c>
      <c r="E34" s="11">
        <v>5094011.7</v>
      </c>
      <c r="F34" s="12">
        <f t="shared" ca="1" si="1"/>
        <v>0.24610000000000001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6" t="s">
        <v>42</v>
      </c>
      <c r="B1" s="37"/>
      <c r="C1" s="37"/>
      <c r="D1" s="37"/>
      <c r="E1" s="37"/>
      <c r="F1" s="37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8" t="s">
        <v>1</v>
      </c>
      <c r="B3" s="39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66724443.600000001</v>
      </c>
      <c r="D6" s="8">
        <v>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1007161</v>
      </c>
      <c r="E7" s="8">
        <v>251790</v>
      </c>
      <c r="F7" s="9">
        <f t="shared" ca="1" si="1"/>
        <v>0.25</v>
      </c>
      <c r="G7" s="3"/>
    </row>
    <row r="8" spans="1:7" ht="15">
      <c r="A8" s="7">
        <f t="shared" ca="1" si="0"/>
        <v>3</v>
      </c>
      <c r="B8" s="7" t="s">
        <v>15</v>
      </c>
      <c r="C8" s="8">
        <v>0</v>
      </c>
      <c r="D8" s="8">
        <v>503581</v>
      </c>
      <c r="E8" s="8">
        <v>139902</v>
      </c>
      <c r="F8" s="9">
        <f t="shared" ca="1" si="1"/>
        <v>0.27779999999999999</v>
      </c>
      <c r="G8" s="3"/>
    </row>
    <row r="9" spans="1:7" ht="15">
      <c r="A9" s="7">
        <f t="shared" ca="1" si="0"/>
        <v>4</v>
      </c>
      <c r="B9" s="7" t="s">
        <v>16</v>
      </c>
      <c r="C9" s="8">
        <v>0</v>
      </c>
      <c r="D9" s="8">
        <v>1258951</v>
      </c>
      <c r="E9" s="8">
        <v>314739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17</v>
      </c>
      <c r="C10" s="8">
        <v>0</v>
      </c>
      <c r="D10" s="8">
        <v>2014322</v>
      </c>
      <c r="E10" s="8">
        <v>503580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18</v>
      </c>
      <c r="C11" s="8">
        <v>0</v>
      </c>
      <c r="D11" s="8">
        <v>1007161</v>
      </c>
      <c r="E11" s="8">
        <v>251790.24</v>
      </c>
      <c r="F11" s="9">
        <f t="shared" ca="1" si="1"/>
        <v>0.25</v>
      </c>
      <c r="G11" s="3"/>
    </row>
    <row r="12" spans="1:7" ht="15">
      <c r="A12" s="7">
        <f t="shared" ca="1" si="0"/>
        <v>7</v>
      </c>
      <c r="B12" s="7" t="s">
        <v>19</v>
      </c>
      <c r="C12" s="8">
        <v>0</v>
      </c>
      <c r="D12" s="8">
        <v>1007161</v>
      </c>
      <c r="E12" s="8">
        <v>251790</v>
      </c>
      <c r="F12" s="9">
        <f t="shared" ca="1" si="1"/>
        <v>0.25</v>
      </c>
      <c r="G12" s="3"/>
    </row>
    <row r="13" spans="1:7" ht="15">
      <c r="A13" s="7">
        <f t="shared" ca="1" si="0"/>
        <v>8</v>
      </c>
      <c r="B13" s="7" t="s">
        <v>20</v>
      </c>
      <c r="C13" s="8">
        <v>0</v>
      </c>
      <c r="D13" s="8">
        <v>503581</v>
      </c>
      <c r="E13" s="8">
        <v>125502</v>
      </c>
      <c r="F13" s="9">
        <f t="shared" ca="1" si="1"/>
        <v>0.2492</v>
      </c>
      <c r="G13" s="3"/>
    </row>
    <row r="14" spans="1:7" ht="15">
      <c r="A14" s="7">
        <f t="shared" ca="1" si="0"/>
        <v>9</v>
      </c>
      <c r="B14" s="7" t="s">
        <v>21</v>
      </c>
      <c r="C14" s="8">
        <v>0</v>
      </c>
      <c r="D14" s="8">
        <v>1258951</v>
      </c>
      <c r="E14" s="8">
        <v>314737.74</v>
      </c>
      <c r="F14" s="9">
        <f t="shared" ca="1" si="1"/>
        <v>0.25</v>
      </c>
      <c r="G14" s="3"/>
    </row>
    <row r="15" spans="1:7" ht="15">
      <c r="A15" s="7">
        <f t="shared" ca="1" si="0"/>
        <v>10</v>
      </c>
      <c r="B15" s="7" t="s">
        <v>22</v>
      </c>
      <c r="C15" s="8">
        <v>0</v>
      </c>
      <c r="D15" s="8">
        <v>1258951</v>
      </c>
      <c r="E15" s="8">
        <v>369900</v>
      </c>
      <c r="F15" s="9">
        <f t="shared" ca="1" si="1"/>
        <v>0.29380000000000001</v>
      </c>
      <c r="G15" s="3"/>
    </row>
    <row r="16" spans="1:7" ht="15">
      <c r="A16" s="7">
        <f t="shared" ca="1" si="0"/>
        <v>11</v>
      </c>
      <c r="B16" s="7" t="s">
        <v>23</v>
      </c>
      <c r="C16" s="8">
        <v>0</v>
      </c>
      <c r="D16" s="8">
        <v>1258951</v>
      </c>
      <c r="E16" s="8">
        <v>285000</v>
      </c>
      <c r="F16" s="9">
        <f t="shared" ca="1" si="1"/>
        <v>0.22639999999999999</v>
      </c>
      <c r="G16" s="3"/>
    </row>
    <row r="17" spans="1:7" ht="15">
      <c r="A17" s="7">
        <f t="shared" ca="1" si="0"/>
        <v>12</v>
      </c>
      <c r="B17" s="7" t="s">
        <v>24</v>
      </c>
      <c r="C17" s="8">
        <v>0</v>
      </c>
      <c r="D17" s="8">
        <v>1510742</v>
      </c>
      <c r="E17" s="8">
        <v>300522.92</v>
      </c>
      <c r="F17" s="9">
        <f t="shared" ca="1" si="1"/>
        <v>0.19889999999999999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0</v>
      </c>
      <c r="D18" s="8">
        <v>4028645</v>
      </c>
      <c r="E18" s="8">
        <v>1003950</v>
      </c>
      <c r="F18" s="9">
        <f t="shared" ca="1" si="1"/>
        <v>0.2492</v>
      </c>
      <c r="G18" s="3"/>
    </row>
    <row r="19" spans="1:7" ht="15">
      <c r="A19" s="7">
        <f t="shared" ca="1" si="0"/>
        <v>14</v>
      </c>
      <c r="B19" s="7" t="s">
        <v>26</v>
      </c>
      <c r="C19" s="8">
        <v>0</v>
      </c>
      <c r="D19" s="8">
        <v>1762532</v>
      </c>
      <c r="E19" s="8">
        <v>380580</v>
      </c>
      <c r="F19" s="9">
        <f t="shared" ca="1" si="1"/>
        <v>0.21590000000000001</v>
      </c>
      <c r="G19" s="3"/>
    </row>
    <row r="20" spans="1:7" ht="15">
      <c r="A20" s="7">
        <f t="shared" ca="1" si="0"/>
        <v>15</v>
      </c>
      <c r="B20" s="7" t="s">
        <v>27</v>
      </c>
      <c r="C20" s="8">
        <v>0</v>
      </c>
      <c r="D20" s="8">
        <v>5035806</v>
      </c>
      <c r="E20" s="8">
        <v>1258950</v>
      </c>
      <c r="F20" s="9">
        <f t="shared" ca="1" si="1"/>
        <v>0.25</v>
      </c>
      <c r="G20" s="3"/>
    </row>
    <row r="21" spans="1:7" ht="15">
      <c r="A21" s="7">
        <f t="shared" ca="1" si="0"/>
        <v>16</v>
      </c>
      <c r="B21" s="7" t="s">
        <v>28</v>
      </c>
      <c r="C21" s="8">
        <v>0</v>
      </c>
      <c r="D21" s="8">
        <v>755371</v>
      </c>
      <c r="E21" s="8">
        <v>188191.08</v>
      </c>
      <c r="F21" s="9">
        <f t="shared" ca="1" si="1"/>
        <v>0.24909999999999999</v>
      </c>
      <c r="G21" s="3"/>
    </row>
    <row r="22" spans="1:7" ht="15">
      <c r="A22" s="7">
        <f t="shared" ca="1" si="0"/>
        <v>17</v>
      </c>
      <c r="B22" s="7" t="s">
        <v>29</v>
      </c>
      <c r="C22" s="8">
        <v>0</v>
      </c>
      <c r="D22" s="8">
        <v>755371</v>
      </c>
      <c r="E22" s="8">
        <v>190625.51</v>
      </c>
      <c r="F22" s="9">
        <f t="shared" ca="1" si="1"/>
        <v>0.25240000000000001</v>
      </c>
      <c r="G22" s="3"/>
    </row>
    <row r="23" spans="1:7" ht="15">
      <c r="A23" s="7">
        <f t="shared" ca="1" si="0"/>
        <v>18</v>
      </c>
      <c r="B23" s="7" t="s">
        <v>30</v>
      </c>
      <c r="C23" s="8">
        <v>0</v>
      </c>
      <c r="D23" s="8">
        <v>1007161</v>
      </c>
      <c r="E23" s="8">
        <v>274569.06</v>
      </c>
      <c r="F23" s="9">
        <f t="shared" ca="1" si="1"/>
        <v>0.27260000000000001</v>
      </c>
      <c r="G23" s="3"/>
    </row>
    <row r="24" spans="1:7" ht="15">
      <c r="A24" s="7">
        <f t="shared" ca="1" si="0"/>
        <v>19</v>
      </c>
      <c r="B24" s="7" t="s">
        <v>31</v>
      </c>
      <c r="C24" s="8">
        <v>0</v>
      </c>
      <c r="D24" s="8">
        <v>755371</v>
      </c>
      <c r="E24" s="8">
        <v>189000</v>
      </c>
      <c r="F24" s="9">
        <f t="shared" ca="1" si="1"/>
        <v>0.25019999999999998</v>
      </c>
      <c r="G24" s="3"/>
    </row>
    <row r="25" spans="1:7" ht="15">
      <c r="A25" s="7">
        <f t="shared" ca="1" si="0"/>
        <v>20</v>
      </c>
      <c r="B25" s="7" t="s">
        <v>32</v>
      </c>
      <c r="C25" s="8">
        <v>0</v>
      </c>
      <c r="D25" s="8">
        <v>1510742</v>
      </c>
      <c r="E25" s="8">
        <v>374400</v>
      </c>
      <c r="F25" s="9">
        <f t="shared" ca="1" si="1"/>
        <v>0.24779999999999999</v>
      </c>
      <c r="G25" s="3"/>
    </row>
    <row r="26" spans="1:7" ht="15">
      <c r="A26" s="7">
        <f t="shared" ca="1" si="0"/>
        <v>21</v>
      </c>
      <c r="B26" s="7" t="s">
        <v>33</v>
      </c>
      <c r="C26" s="8">
        <v>0</v>
      </c>
      <c r="D26" s="8">
        <v>1007161</v>
      </c>
      <c r="E26" s="8">
        <v>250998</v>
      </c>
      <c r="F26" s="9">
        <f t="shared" ca="1" si="1"/>
        <v>0.2492</v>
      </c>
      <c r="G26" s="3"/>
    </row>
    <row r="27" spans="1:7" ht="15">
      <c r="A27" s="7">
        <f t="shared" ca="1" si="0"/>
        <v>22</v>
      </c>
      <c r="B27" s="7" t="s">
        <v>34</v>
      </c>
      <c r="C27" s="8">
        <v>0</v>
      </c>
      <c r="D27" s="8">
        <v>10583258</v>
      </c>
      <c r="E27" s="8">
        <v>2645835</v>
      </c>
      <c r="F27" s="9">
        <f t="shared" ca="1" si="1"/>
        <v>0.25</v>
      </c>
      <c r="G27" s="3"/>
    </row>
    <row r="28" spans="1:7" ht="15">
      <c r="A28" s="7">
        <f t="shared" ca="1" si="0"/>
        <v>23</v>
      </c>
      <c r="B28" s="7" t="s">
        <v>35</v>
      </c>
      <c r="C28" s="8">
        <v>0</v>
      </c>
      <c r="D28" s="8">
        <v>6546548</v>
      </c>
      <c r="E28" s="8">
        <v>1760796</v>
      </c>
      <c r="F28" s="9">
        <f t="shared" ca="1" si="1"/>
        <v>0.26900000000000002</v>
      </c>
      <c r="G28" s="3"/>
    </row>
    <row r="29" spans="1:7" ht="15">
      <c r="A29" s="7">
        <f t="shared" ca="1" si="0"/>
        <v>24</v>
      </c>
      <c r="B29" s="7" t="s">
        <v>36</v>
      </c>
      <c r="C29" s="8">
        <v>0</v>
      </c>
      <c r="D29" s="8">
        <v>3776854</v>
      </c>
      <c r="E29" s="8">
        <v>944235</v>
      </c>
      <c r="F29" s="9">
        <f t="shared" ca="1" si="1"/>
        <v>0.25</v>
      </c>
      <c r="G29" s="3"/>
    </row>
    <row r="30" spans="1:7" ht="15">
      <c r="A30" s="7">
        <f t="shared" ca="1" si="0"/>
        <v>25</v>
      </c>
      <c r="B30" s="7" t="s">
        <v>37</v>
      </c>
      <c r="C30" s="8">
        <v>0</v>
      </c>
      <c r="D30" s="8">
        <v>1007161</v>
      </c>
      <c r="E30" s="8">
        <v>251790</v>
      </c>
      <c r="F30" s="9">
        <f t="shared" ca="1" si="1"/>
        <v>0.25</v>
      </c>
      <c r="G30" s="3"/>
    </row>
    <row r="31" spans="1:7" ht="15">
      <c r="A31" s="7">
        <f t="shared" ca="1" si="0"/>
        <v>26</v>
      </c>
      <c r="B31" s="7" t="s">
        <v>38</v>
      </c>
      <c r="C31" s="8">
        <v>0</v>
      </c>
      <c r="D31" s="8">
        <v>6538498.5999999996</v>
      </c>
      <c r="E31" s="8">
        <v>1961492</v>
      </c>
      <c r="F31" s="9">
        <f t="shared" ca="1" si="1"/>
        <v>0.3</v>
      </c>
      <c r="G31" s="3"/>
    </row>
    <row r="32" spans="1:7" ht="15">
      <c r="A32" s="7">
        <f t="shared" ca="1" si="0"/>
        <v>27</v>
      </c>
      <c r="B32" s="7" t="s">
        <v>39</v>
      </c>
      <c r="C32" s="8">
        <v>0</v>
      </c>
      <c r="D32" s="8">
        <v>5035806</v>
      </c>
      <c r="E32" s="8">
        <v>1260000</v>
      </c>
      <c r="F32" s="9">
        <f t="shared" ca="1" si="1"/>
        <v>0.25019999999999998</v>
      </c>
      <c r="G32" s="3"/>
    </row>
    <row r="33" spans="1:7" ht="15">
      <c r="A33" s="7">
        <f t="shared" ca="1" si="0"/>
        <v>28</v>
      </c>
      <c r="B33" s="7" t="s">
        <v>40</v>
      </c>
      <c r="C33" s="8">
        <v>0</v>
      </c>
      <c r="D33" s="8">
        <v>4028645</v>
      </c>
      <c r="E33" s="8">
        <v>1007160</v>
      </c>
      <c r="F33" s="9">
        <f t="shared" ca="1" si="1"/>
        <v>0.25</v>
      </c>
      <c r="G33" s="3"/>
    </row>
    <row r="34" spans="1:7" ht="15" customHeight="1">
      <c r="A34" s="40" t="s">
        <v>41</v>
      </c>
      <c r="B34" s="41"/>
      <c r="C34" s="10">
        <v>66724443.600000001</v>
      </c>
      <c r="D34" s="10">
        <v>66724443.600000001</v>
      </c>
      <c r="E34" s="11">
        <v>17051825.550000001</v>
      </c>
      <c r="F34" s="12">
        <f t="shared" ca="1" si="1"/>
        <v>0.25559999999999999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6" t="s">
        <v>43</v>
      </c>
      <c r="B1" s="37"/>
      <c r="C1" s="37"/>
      <c r="D1" s="37"/>
      <c r="E1" s="37"/>
      <c r="F1" s="37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8" t="s">
        <v>1</v>
      </c>
      <c r="B3" s="39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134570100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0</v>
      </c>
      <c r="D7" s="8">
        <v>134570100</v>
      </c>
      <c r="E7" s="8">
        <v>134570100</v>
      </c>
      <c r="F7" s="9">
        <f ca="1">IF(INDIRECT("R[0]C[-2]", FALSE)=0,0,ROUND(INDIRECT("R[0]C[-1]", FALSE)/INDIRECT("R[0]C[-2]", FALSE),4))</f>
        <v>1</v>
      </c>
      <c r="G7" s="3"/>
    </row>
    <row r="8" spans="1:7" ht="15" customHeight="1">
      <c r="A8" s="40" t="s">
        <v>41</v>
      </c>
      <c r="B8" s="41"/>
      <c r="C8" s="10">
        <v>134570100</v>
      </c>
      <c r="D8" s="10">
        <v>134570100</v>
      </c>
      <c r="E8" s="11">
        <v>134570100</v>
      </c>
      <c r="F8" s="12">
        <f ca="1">IF(INDIRECT("R[0]C[-2]", FALSE)=0,0,ROUND(INDIRECT("R[0]C[-1]", FALSE)/INDIRECT("R[0]C[-2]", FALSE),4))</f>
        <v>1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6" t="s">
        <v>44</v>
      </c>
      <c r="B1" s="37"/>
      <c r="C1" s="37"/>
      <c r="D1" s="37"/>
      <c r="E1" s="37"/>
      <c r="F1" s="37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8" t="s">
        <v>1</v>
      </c>
      <c r="B3" s="39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800000</v>
      </c>
      <c r="D6" s="8">
        <v>800000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0" t="s">
        <v>41</v>
      </c>
      <c r="B7" s="41"/>
      <c r="C7" s="10">
        <v>800000</v>
      </c>
      <c r="D7" s="10">
        <v>800000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1.03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5DB73E3F-CEEF-4E5E-A135-DB09E5F776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общий объем иных мбт</vt:lpstr>
      <vt:lpstr>041Ю650500</vt:lpstr>
      <vt:lpstr>041Ю651790</vt:lpstr>
      <vt:lpstr>0930281370</vt:lpstr>
      <vt:lpstr>1040183010</vt:lpstr>
      <vt:lpstr>'041Ю650500'!Заголовки_для_печати</vt:lpstr>
      <vt:lpstr>'041Ю651790'!Заголовки_для_печати</vt:lpstr>
      <vt:lpstr>'0930281370'!Заголовки_для_печати</vt:lpstr>
      <vt:lpstr>'1040183010'!Заголовки_для_печати</vt:lpstr>
      <vt:lpstr>'общий объем иных мбт'!Заголовки_для_печати</vt:lpstr>
      <vt:lpstr>'общий объем иных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2025-05-14T13:19:42Z</dcterms:created>
  <dcterms:modified xsi:type="dcterms:W3CDTF">2025-05-14T13:42:37Z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12_27_58)(8).xlsx</vt:lpwstr>
  </property>
  <property fmtid="{D5CDD505-2E9C-101B-9397-08002B2CF9AE}" pid="4" name="Версия клиента">
    <vt:lpwstr>24.2.251.512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