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1 полугодие\3. Предоставление межбюджетных трансфертов МО\"/>
    </mc:Choice>
  </mc:AlternateContent>
  <xr:revisionPtr revIDLastSave="0" documentId="13_ncr:1_{EC37101C-5B9D-42BA-996C-18965BD14ACA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Субсидии" sheetId="84" r:id="rId1"/>
    <sheet name="02403R4970" sheetId="2" r:id="rId2"/>
    <sheet name="0241080060" sheetId="3" r:id="rId3"/>
    <sheet name="0241080070" sheetId="4" r:id="rId4"/>
    <sheet name="0241081840" sheetId="5" r:id="rId5"/>
    <sheet name="031П155580" sheetId="6" r:id="rId6"/>
    <sheet name="031Я553480" sheetId="7" r:id="rId7"/>
    <sheet name="031Я554540" sheetId="8" r:id="rId8"/>
    <sheet name="031Я555130" sheetId="9" r:id="rId9"/>
    <sheet name="031Я555191" sheetId="10" r:id="rId10"/>
    <sheet name="031Я555194" sheetId="11" r:id="rId11"/>
    <sheet name="031Я555840" sheetId="12" r:id="rId12"/>
    <sheet name="031Я555900" sheetId="13" r:id="rId13"/>
    <sheet name="031Я555970" sheetId="14" r:id="rId14"/>
    <sheet name="03403R5197" sheetId="15" r:id="rId15"/>
    <sheet name="0340480330" sheetId="16" r:id="rId16"/>
    <sheet name="0340480340" sheetId="17" r:id="rId17"/>
    <sheet name="03405R4670" sheetId="18" r:id="rId18"/>
    <sheet name="03412R5195" sheetId="19" r:id="rId19"/>
    <sheet name="03412R5196" sheetId="20" r:id="rId20"/>
    <sheet name="041Ю455590" sheetId="21" r:id="rId21"/>
    <sheet name="041Ю457500" sheetId="22" r:id="rId22"/>
    <sheet name="041Ю481890" sheetId="23" r:id="rId23"/>
    <sheet name="041Ю481970" sheetId="24" r:id="rId24"/>
    <sheet name="041Я153150" sheetId="25" r:id="rId25"/>
    <sheet name="041Я183020" sheetId="26" r:id="rId26"/>
    <sheet name="0430180640" sheetId="27" r:id="rId27"/>
    <sheet name="0440280740" sheetId="28" r:id="rId28"/>
    <sheet name="0440281710" sheetId="29" r:id="rId29"/>
    <sheet name="04402R3040" sheetId="30" r:id="rId30"/>
    <sheet name="0520181050" sheetId="31" r:id="rId31"/>
    <sheet name="0520181460" sheetId="32" r:id="rId32"/>
    <sheet name="0520181810" sheetId="33" r:id="rId33"/>
    <sheet name="0520181830" sheetId="34" r:id="rId34"/>
    <sheet name="05201R1440" sheetId="35" r:id="rId35"/>
    <sheet name="05201R2280" sheetId="36" r:id="rId36"/>
    <sheet name="05201R7530" sheetId="37" r:id="rId37"/>
    <sheet name="0520282050" sheetId="38" r:id="rId38"/>
    <sheet name="05202R7550" sheetId="39" r:id="rId39"/>
    <sheet name="05203R0810" sheetId="40" r:id="rId40"/>
    <sheet name="05203R2290" sheetId="41" r:id="rId41"/>
    <sheet name="0530180690" sheetId="42" r:id="rId42"/>
    <sheet name="0530181240" sheetId="43" r:id="rId43"/>
    <sheet name="0630281820" sheetId="44" r:id="rId44"/>
    <sheet name="08202R3721" sheetId="45" r:id="rId45"/>
    <sheet name="08202R5762" sheetId="46" r:id="rId46"/>
    <sheet name="08202R5767" sheetId="47" r:id="rId47"/>
    <sheet name="08401R5990" sheetId="48" r:id="rId48"/>
    <sheet name="091И854471" sheetId="49" r:id="rId49"/>
    <sheet name="091И89Д033" sheetId="50" r:id="rId50"/>
    <sheet name="093019Д030" sheetId="51" r:id="rId51"/>
    <sheet name="093019Д031" sheetId="52" r:id="rId52"/>
    <sheet name="093019Д032" sheetId="53" r:id="rId53"/>
    <sheet name="093019Д034" sheetId="54" r:id="rId54"/>
    <sheet name="1040181340" sheetId="55" r:id="rId55"/>
    <sheet name="1330181360" sheetId="56" r:id="rId56"/>
    <sheet name="1340182060" sheetId="57" r:id="rId57"/>
    <sheet name="161И351540" sheetId="58" r:id="rId58"/>
    <sheet name="1630109505" sheetId="59" r:id="rId59"/>
    <sheet name="1630109605" sheetId="60" r:id="rId60"/>
    <sheet name="1630180680" sheetId="61" r:id="rId61"/>
    <sheet name="163018В001" sheetId="62" r:id="rId62"/>
    <sheet name="163018В004" sheetId="63" r:id="rId63"/>
    <sheet name="1630267484" sheetId="64" r:id="rId64"/>
    <sheet name="1630281980" sheetId="65" r:id="rId65"/>
    <sheet name="1630381130" sheetId="66" r:id="rId66"/>
    <sheet name="1630381440" sheetId="67" r:id="rId67"/>
    <sheet name="1630381490" sheetId="68" r:id="rId68"/>
    <sheet name="1640280040" sheetId="69" r:id="rId69"/>
    <sheet name="1730281670" sheetId="70" r:id="rId70"/>
    <sheet name="1730480520" sheetId="71" r:id="rId71"/>
    <sheet name="1820181630" sheetId="72" r:id="rId72"/>
    <sheet name="18201R0650" sheetId="73" r:id="rId73"/>
    <sheet name="1830180850" sheetId="74" r:id="rId74"/>
    <sheet name="3130182010" sheetId="75" r:id="rId75"/>
    <sheet name="3130283030" sheetId="76" r:id="rId76"/>
    <sheet name="321И454240" sheetId="77" r:id="rId77"/>
    <sheet name="321И455550" sheetId="78" r:id="rId78"/>
    <sheet name="3230181170" sheetId="79" r:id="rId79"/>
    <sheet name="3230181960" sheetId="80" r:id="rId80"/>
    <sheet name="3530183040" sheetId="81" r:id="rId81"/>
    <sheet name="3540181660" sheetId="82" r:id="rId82"/>
    <sheet name="8900129990" sheetId="83" r:id="rId83"/>
  </sheets>
  <definedNames>
    <definedName name="_xlnm.Print_Titles" localSheetId="1">'02403R4970'!$1:$5</definedName>
    <definedName name="_xlnm.Print_Titles" localSheetId="2">'0241080060'!$1:$5</definedName>
    <definedName name="_xlnm.Print_Titles" localSheetId="3">'0241080070'!$1:$5</definedName>
    <definedName name="_xlnm.Print_Titles" localSheetId="4">'0241081840'!$1:$5</definedName>
    <definedName name="_xlnm.Print_Titles" localSheetId="5">'031П155580'!$1:$5</definedName>
    <definedName name="_xlnm.Print_Titles" localSheetId="6">'031Я553480'!$1:$5</definedName>
    <definedName name="_xlnm.Print_Titles" localSheetId="7">'031Я554540'!$1:$5</definedName>
    <definedName name="_xlnm.Print_Titles" localSheetId="8">'031Я555130'!$1:$5</definedName>
    <definedName name="_xlnm.Print_Titles" localSheetId="9">'031Я555191'!$1:$5</definedName>
    <definedName name="_xlnm.Print_Titles" localSheetId="10">'031Я555194'!$1:$5</definedName>
    <definedName name="_xlnm.Print_Titles" localSheetId="11">'031Я555840'!$1:$5</definedName>
    <definedName name="_xlnm.Print_Titles" localSheetId="12">'031Я555900'!$1:$5</definedName>
    <definedName name="_xlnm.Print_Titles" localSheetId="13">'031Я555970'!$1:$5</definedName>
    <definedName name="_xlnm.Print_Titles" localSheetId="14">'03403R5197'!$1:$5</definedName>
    <definedName name="_xlnm.Print_Titles" localSheetId="15">'0340480330'!$1:$5</definedName>
    <definedName name="_xlnm.Print_Titles" localSheetId="16">'0340480340'!$1:$5</definedName>
    <definedName name="_xlnm.Print_Titles" localSheetId="17">'03405R4670'!$1:$5</definedName>
    <definedName name="_xlnm.Print_Titles" localSheetId="18">'03412R5195'!$1:$5</definedName>
    <definedName name="_xlnm.Print_Titles" localSheetId="19">'03412R5196'!$1:$5</definedName>
    <definedName name="_xlnm.Print_Titles" localSheetId="20">'041Ю455590'!$1:$5</definedName>
    <definedName name="_xlnm.Print_Titles" localSheetId="21">'041Ю457500'!$1:$5</definedName>
    <definedName name="_xlnm.Print_Titles" localSheetId="22">'041Ю481890'!$1:$5</definedName>
    <definedName name="_xlnm.Print_Titles" localSheetId="23">'041Ю481970'!$1:$5</definedName>
    <definedName name="_xlnm.Print_Titles" localSheetId="24">'041Я153150'!$1:$5</definedName>
    <definedName name="_xlnm.Print_Titles" localSheetId="25">'041Я183020'!$1:$5</definedName>
    <definedName name="_xlnm.Print_Titles" localSheetId="26">'0430180640'!$1:$5</definedName>
    <definedName name="_xlnm.Print_Titles" localSheetId="27">'0440280740'!$1:$5</definedName>
    <definedName name="_xlnm.Print_Titles" localSheetId="28">'0440281710'!$1:$5</definedName>
    <definedName name="_xlnm.Print_Titles" localSheetId="29">'04402R3040'!$1:$5</definedName>
    <definedName name="_xlnm.Print_Titles" localSheetId="30">'0520181050'!$1:$5</definedName>
    <definedName name="_xlnm.Print_Titles" localSheetId="31">'0520181460'!$1:$5</definedName>
    <definedName name="_xlnm.Print_Titles" localSheetId="32">'0520181810'!$1:$5</definedName>
    <definedName name="_xlnm.Print_Titles" localSheetId="33">'0520181830'!$1:$5</definedName>
    <definedName name="_xlnm.Print_Titles" localSheetId="34">'05201R1440'!$1:$5</definedName>
    <definedName name="_xlnm.Print_Titles" localSheetId="35">'05201R2280'!$1:$5</definedName>
    <definedName name="_xlnm.Print_Titles" localSheetId="36">'05201R7530'!$1:$5</definedName>
    <definedName name="_xlnm.Print_Titles" localSheetId="37">'0520282050'!$1:$5</definedName>
    <definedName name="_xlnm.Print_Titles" localSheetId="38">'05202R7550'!$1:$5</definedName>
    <definedName name="_xlnm.Print_Titles" localSheetId="39">'05203R0810'!$1:$5</definedName>
    <definedName name="_xlnm.Print_Titles" localSheetId="40">'05203R2290'!$1:$5</definedName>
    <definedName name="_xlnm.Print_Titles" localSheetId="41">'0530180690'!$1:$5</definedName>
    <definedName name="_xlnm.Print_Titles" localSheetId="42">'0530181240'!$1:$5</definedName>
    <definedName name="_xlnm.Print_Titles" localSheetId="43">'0630281820'!$1:$5</definedName>
    <definedName name="_xlnm.Print_Titles" localSheetId="44">'08202R3721'!$1:$5</definedName>
    <definedName name="_xlnm.Print_Titles" localSheetId="45">'08202R5762'!$1:$5</definedName>
    <definedName name="_xlnm.Print_Titles" localSheetId="46">'08202R5767'!$1:$5</definedName>
    <definedName name="_xlnm.Print_Titles" localSheetId="47">'08401R5990'!$1:$5</definedName>
    <definedName name="_xlnm.Print_Titles" localSheetId="48">'091И854471'!$1:$5</definedName>
    <definedName name="_xlnm.Print_Titles" localSheetId="49">'091И89Д033'!$1:$5</definedName>
    <definedName name="_xlnm.Print_Titles" localSheetId="50">'093019Д030'!$1:$5</definedName>
    <definedName name="_xlnm.Print_Titles" localSheetId="51">'093019Д031'!$1:$5</definedName>
    <definedName name="_xlnm.Print_Titles" localSheetId="52">'093019Д032'!$1:$5</definedName>
    <definedName name="_xlnm.Print_Titles" localSheetId="53">'093019Д034'!$1:$5</definedName>
    <definedName name="_xlnm.Print_Titles" localSheetId="54">'1040181340'!$1:$5</definedName>
    <definedName name="_xlnm.Print_Titles" localSheetId="55">'1330181360'!$1:$5</definedName>
    <definedName name="_xlnm.Print_Titles" localSheetId="56">'1340182060'!$1:$5</definedName>
    <definedName name="_xlnm.Print_Titles" localSheetId="57">'161И351540'!$1:$5</definedName>
    <definedName name="_xlnm.Print_Titles" localSheetId="58">'1630109505'!$1:$5</definedName>
    <definedName name="_xlnm.Print_Titles" localSheetId="59">'1630109605'!$1:$5</definedName>
    <definedName name="_xlnm.Print_Titles" localSheetId="60">'1630180680'!$1:$5</definedName>
    <definedName name="_xlnm.Print_Titles" localSheetId="61">'163018В001'!$1:$5</definedName>
    <definedName name="_xlnm.Print_Titles" localSheetId="62">'163018В004'!$1:$5</definedName>
    <definedName name="_xlnm.Print_Titles" localSheetId="63">'1630267484'!$1:$5</definedName>
    <definedName name="_xlnm.Print_Titles" localSheetId="64">'1630281980'!$1:$5</definedName>
    <definedName name="_xlnm.Print_Titles" localSheetId="65">'1630381130'!$1:$5</definedName>
    <definedName name="_xlnm.Print_Titles" localSheetId="66">'1630381440'!$1:$5</definedName>
    <definedName name="_xlnm.Print_Titles" localSheetId="67">'1630381490'!$1:$5</definedName>
    <definedName name="_xlnm.Print_Titles" localSheetId="68">'1640280040'!$1:$5</definedName>
    <definedName name="_xlnm.Print_Titles" localSheetId="69">'1730281670'!$1:$5</definedName>
    <definedName name="_xlnm.Print_Titles" localSheetId="70">'1730480520'!$1:$5</definedName>
    <definedName name="_xlnm.Print_Titles" localSheetId="71">'1820181630'!$1:$5</definedName>
    <definedName name="_xlnm.Print_Titles" localSheetId="72">'18201R0650'!$1:$5</definedName>
    <definedName name="_xlnm.Print_Titles" localSheetId="73">'1830180850'!$1:$5</definedName>
    <definedName name="_xlnm.Print_Titles" localSheetId="74">'3130182010'!$1:$5</definedName>
    <definedName name="_xlnm.Print_Titles" localSheetId="75">'3130283030'!$1:$5</definedName>
    <definedName name="_xlnm.Print_Titles" localSheetId="76">'321И454240'!$1:$5</definedName>
    <definedName name="_xlnm.Print_Titles" localSheetId="77">'321И455550'!$1:$5</definedName>
    <definedName name="_xlnm.Print_Titles" localSheetId="78">'3230181170'!$1:$5</definedName>
    <definedName name="_xlnm.Print_Titles" localSheetId="79">'3230181960'!$1:$5</definedName>
    <definedName name="_xlnm.Print_Titles" localSheetId="80">'3530183040'!$1:$5</definedName>
    <definedName name="_xlnm.Print_Titles" localSheetId="81">'3540181660'!$1:$5</definedName>
    <definedName name="_xlnm.Print_Titles" localSheetId="82">'8900129990'!$1:$5</definedName>
    <definedName name="_xlnm.Print_Area" localSheetId="0">Субсидии!$A$1:$G$91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84" l="1"/>
  <c r="G11" i="84"/>
  <c r="G12" i="84"/>
  <c r="G13" i="84"/>
  <c r="G14" i="84"/>
  <c r="G15" i="84"/>
  <c r="G16" i="84"/>
  <c r="G17" i="84"/>
  <c r="G18" i="84"/>
  <c r="G19" i="84"/>
  <c r="G20" i="84"/>
  <c r="G21" i="84"/>
  <c r="G22" i="84"/>
  <c r="G23" i="84"/>
  <c r="G24" i="84"/>
  <c r="G25" i="84"/>
  <c r="G26" i="84"/>
  <c r="G27" i="84"/>
  <c r="G28" i="84"/>
  <c r="G29" i="84"/>
  <c r="G30" i="84"/>
  <c r="G31" i="84"/>
  <c r="G32" i="84"/>
  <c r="G33" i="84"/>
  <c r="G34" i="84"/>
  <c r="G35" i="84"/>
  <c r="G36" i="84"/>
  <c r="G37" i="84"/>
  <c r="G38" i="84"/>
  <c r="G39" i="84"/>
  <c r="G40" i="84"/>
  <c r="G41" i="84"/>
  <c r="G42" i="84"/>
  <c r="G43" i="84"/>
  <c r="G44" i="84"/>
  <c r="G45" i="84"/>
  <c r="G46" i="84"/>
  <c r="G47" i="84"/>
  <c r="G48" i="84"/>
  <c r="G49" i="84"/>
  <c r="G50" i="84"/>
  <c r="G51" i="84"/>
  <c r="G52" i="84"/>
  <c r="G53" i="84"/>
  <c r="G54" i="84"/>
  <c r="G55" i="84"/>
  <c r="G56" i="84"/>
  <c r="G57" i="84"/>
  <c r="G58" i="84"/>
  <c r="G59" i="84"/>
  <c r="G60" i="84"/>
  <c r="G61" i="84"/>
  <c r="G62" i="84"/>
  <c r="G63" i="84"/>
  <c r="G64" i="84"/>
  <c r="G65" i="84"/>
  <c r="G66" i="84"/>
  <c r="G67" i="84"/>
  <c r="G68" i="84"/>
  <c r="G69" i="84"/>
  <c r="G70" i="84"/>
  <c r="G71" i="84"/>
  <c r="G72" i="84"/>
  <c r="G73" i="84"/>
  <c r="G74" i="84"/>
  <c r="G75" i="84"/>
  <c r="G76" i="84"/>
  <c r="G78" i="84"/>
  <c r="G79" i="84"/>
  <c r="G80" i="84"/>
  <c r="G81" i="84"/>
  <c r="G82" i="84"/>
  <c r="G83" i="84"/>
  <c r="G84" i="84"/>
  <c r="G85" i="84"/>
  <c r="G86" i="84"/>
  <c r="G87" i="84"/>
  <c r="G88" i="84"/>
  <c r="G89" i="84"/>
  <c r="G90" i="84"/>
  <c r="E91" i="84" l="1"/>
  <c r="F91" i="84"/>
  <c r="D91" i="84"/>
  <c r="G9" i="84" l="1"/>
  <c r="G91" i="84" l="1"/>
  <c r="F7" i="41" l="1"/>
  <c r="F8" i="18"/>
  <c r="F32" i="78"/>
  <c r="F32" i="30"/>
  <c r="F31" i="15"/>
  <c r="F22" i="29"/>
  <c r="F7" i="50"/>
  <c r="F33" i="78"/>
  <c r="F23" i="21"/>
  <c r="F10" i="79"/>
  <c r="F12" i="59"/>
  <c r="F8" i="27"/>
  <c r="F6" i="61"/>
  <c r="A6" i="13"/>
  <c r="F18" i="48"/>
  <c r="F6" i="50"/>
  <c r="F6" i="25"/>
  <c r="F28" i="79"/>
  <c r="F9" i="44"/>
  <c r="F6" i="34"/>
  <c r="F6" i="57"/>
  <c r="F6" i="73"/>
  <c r="F13" i="78"/>
  <c r="F8" i="30"/>
  <c r="F21" i="55"/>
  <c r="F7" i="73"/>
  <c r="A6" i="44"/>
  <c r="F7" i="22"/>
  <c r="F6" i="77"/>
  <c r="F20" i="27"/>
  <c r="F13" i="83"/>
  <c r="F9" i="24"/>
  <c r="F15" i="20"/>
  <c r="F12" i="18"/>
  <c r="F8" i="66"/>
  <c r="F11" i="20"/>
  <c r="A6" i="49"/>
  <c r="F27" i="29"/>
  <c r="F24" i="65"/>
  <c r="F11" i="33"/>
  <c r="A6" i="66"/>
  <c r="F26" i="23"/>
  <c r="F6" i="28"/>
  <c r="F15" i="83"/>
  <c r="F8" i="68"/>
  <c r="F10" i="63"/>
  <c r="F22" i="2"/>
  <c r="A6" i="48"/>
  <c r="F7" i="76"/>
  <c r="F23" i="58"/>
  <c r="F32" i="15"/>
  <c r="F13" i="79"/>
  <c r="F19" i="29"/>
  <c r="F14" i="47"/>
  <c r="F7" i="12"/>
  <c r="F10" i="80"/>
  <c r="F6" i="16"/>
  <c r="F31" i="2"/>
  <c r="F8" i="52"/>
  <c r="A6" i="74"/>
  <c r="F6" i="23"/>
  <c r="F29" i="78"/>
  <c r="A6" i="45"/>
  <c r="F13" i="51"/>
  <c r="F20" i="15"/>
  <c r="F7" i="20"/>
  <c r="F7" i="26"/>
  <c r="F23" i="2"/>
  <c r="F12" i="79"/>
  <c r="F10" i="58"/>
  <c r="F26" i="83"/>
  <c r="F6" i="65"/>
  <c r="F13" i="65"/>
  <c r="A6" i="32"/>
  <c r="F7" i="60"/>
  <c r="A6" i="6"/>
  <c r="F10" i="61"/>
  <c r="A6" i="71"/>
  <c r="F12" i="78"/>
  <c r="F7" i="27"/>
  <c r="F32" i="79"/>
  <c r="F15" i="27"/>
  <c r="F32" i="29"/>
  <c r="F15" i="15"/>
  <c r="F19" i="48"/>
  <c r="F6" i="44"/>
  <c r="F12" i="20"/>
  <c r="F7" i="63"/>
  <c r="F7" i="15"/>
  <c r="F14" i="30"/>
  <c r="F11" i="24"/>
  <c r="A6" i="50"/>
  <c r="F20" i="23"/>
  <c r="F31" i="30"/>
  <c r="F7" i="58"/>
  <c r="A6" i="51"/>
  <c r="F18" i="29"/>
  <c r="F12" i="22"/>
  <c r="F13" i="44"/>
  <c r="F20" i="52"/>
  <c r="F13" i="23"/>
  <c r="F13" i="52"/>
  <c r="F17" i="79"/>
  <c r="F16" i="23"/>
  <c r="F7" i="24"/>
  <c r="F10" i="19"/>
  <c r="A6" i="68"/>
  <c r="F16" i="58"/>
  <c r="F15" i="60"/>
  <c r="F6" i="54"/>
  <c r="F10" i="48"/>
  <c r="F11" i="70"/>
  <c r="F33" i="79"/>
  <c r="F9" i="36"/>
  <c r="F13" i="15"/>
  <c r="F29" i="30"/>
  <c r="F15" i="65"/>
  <c r="F7" i="3"/>
  <c r="F9" i="59"/>
  <c r="F26" i="65"/>
  <c r="F25" i="18"/>
  <c r="F16" i="75"/>
  <c r="F18" i="58"/>
  <c r="F10" i="75"/>
  <c r="F10" i="46"/>
  <c r="F7" i="29"/>
  <c r="F28" i="21"/>
  <c r="F20" i="58"/>
  <c r="F6" i="6"/>
  <c r="F24" i="23"/>
  <c r="F22" i="55"/>
  <c r="F28" i="30"/>
  <c r="F22" i="83"/>
  <c r="F7" i="81"/>
  <c r="F6" i="40"/>
  <c r="F20" i="48"/>
  <c r="F6" i="67"/>
  <c r="A6" i="10"/>
  <c r="F7" i="13"/>
  <c r="F27" i="18"/>
  <c r="A6" i="82"/>
  <c r="F24" i="2"/>
  <c r="F32" i="23"/>
  <c r="F14" i="2"/>
  <c r="F16" i="21"/>
  <c r="F8" i="53"/>
  <c r="F10" i="52"/>
  <c r="F24" i="78"/>
  <c r="A6" i="64"/>
  <c r="A6" i="4"/>
  <c r="F19" i="2"/>
  <c r="F25" i="55"/>
  <c r="F6" i="52"/>
  <c r="A6" i="40"/>
  <c r="F23" i="30"/>
  <c r="F27" i="15"/>
  <c r="A6" i="21"/>
  <c r="F6" i="13"/>
  <c r="A6" i="62"/>
  <c r="F25" i="15"/>
  <c r="F8" i="25"/>
  <c r="F14" i="15"/>
  <c r="F15" i="29"/>
  <c r="A6" i="80"/>
  <c r="F7" i="47"/>
  <c r="F6" i="60"/>
  <c r="F8" i="17"/>
  <c r="F29" i="2"/>
  <c r="F13" i="75"/>
  <c r="F7" i="40"/>
  <c r="F8" i="48"/>
  <c r="F7" i="18"/>
  <c r="F29" i="15"/>
  <c r="F7" i="66"/>
  <c r="F26" i="29"/>
  <c r="A6" i="5"/>
  <c r="F19" i="83"/>
  <c r="F19" i="55"/>
  <c r="F26" i="21"/>
  <c r="F6" i="43"/>
  <c r="F12" i="2"/>
  <c r="F7" i="55"/>
  <c r="F16" i="65"/>
  <c r="F11" i="56"/>
  <c r="F11" i="2"/>
  <c r="F10" i="18"/>
  <c r="F10" i="30"/>
  <c r="F17" i="83"/>
  <c r="A6" i="23"/>
  <c r="A7" i="71"/>
  <c r="F12" i="65"/>
  <c r="F6" i="64"/>
  <c r="F13" i="56"/>
  <c r="A6" i="7"/>
  <c r="A6" i="65"/>
  <c r="F27" i="21"/>
  <c r="F14" i="55"/>
  <c r="F17" i="78"/>
  <c r="F11" i="44"/>
  <c r="F19" i="58"/>
  <c r="F6" i="70"/>
  <c r="F28" i="23"/>
  <c r="F10" i="22"/>
  <c r="F19" i="18"/>
  <c r="F25" i="58"/>
  <c r="F28" i="55"/>
  <c r="F7" i="30"/>
  <c r="F9" i="80"/>
  <c r="F27" i="2"/>
  <c r="A6" i="81"/>
  <c r="F11" i="42"/>
  <c r="F10" i="15"/>
  <c r="F11" i="48"/>
  <c r="F9" i="21"/>
  <c r="F9" i="33"/>
  <c r="F17" i="47"/>
  <c r="F10" i="42"/>
  <c r="F9" i="2"/>
  <c r="F24" i="79"/>
  <c r="F24" i="58"/>
  <c r="F13" i="60"/>
  <c r="F23" i="83"/>
  <c r="F11" i="30"/>
  <c r="F12" i="30"/>
  <c r="F10" i="36"/>
  <c r="F6" i="22"/>
  <c r="F26" i="75"/>
  <c r="F11" i="63"/>
  <c r="F23" i="18"/>
  <c r="F15" i="55"/>
  <c r="F9" i="70"/>
  <c r="F8" i="43"/>
  <c r="F14" i="21"/>
  <c r="F8" i="51"/>
  <c r="F6" i="82"/>
  <c r="F8" i="60"/>
  <c r="F6" i="33"/>
  <c r="F17" i="29"/>
  <c r="F9" i="10"/>
  <c r="F26" i="78"/>
  <c r="F7" i="65"/>
  <c r="F9" i="65"/>
  <c r="F8" i="61"/>
  <c r="F16" i="18"/>
  <c r="F7" i="79"/>
  <c r="F16" i="2"/>
  <c r="F13" i="21"/>
  <c r="F7" i="69"/>
  <c r="F28" i="2"/>
  <c r="F6" i="58"/>
  <c r="F14" i="22"/>
  <c r="F8" i="83"/>
  <c r="F13" i="22"/>
  <c r="F27" i="30"/>
  <c r="F21" i="30"/>
  <c r="F16" i="20"/>
  <c r="F17" i="48"/>
  <c r="A6" i="27"/>
  <c r="F29" i="48"/>
  <c r="F7" i="7"/>
  <c r="F7" i="5"/>
  <c r="F30" i="30"/>
  <c r="F16" i="16"/>
  <c r="F10" i="59"/>
  <c r="F10" i="20"/>
  <c r="A6" i="31"/>
  <c r="F6" i="35"/>
  <c r="F29" i="79"/>
  <c r="F6" i="12"/>
  <c r="F13" i="2"/>
  <c r="F14" i="79"/>
  <c r="F6" i="71"/>
  <c r="F6" i="51"/>
  <c r="F27" i="52"/>
  <c r="F17" i="15"/>
  <c r="F6" i="10"/>
  <c r="F30" i="2"/>
  <c r="F8" i="80"/>
  <c r="F31" i="55"/>
  <c r="F23" i="23"/>
  <c r="F22" i="78"/>
  <c r="F30" i="79"/>
  <c r="F7" i="33"/>
  <c r="F18" i="15"/>
  <c r="F8" i="46"/>
  <c r="F8" i="36"/>
  <c r="F20" i="29"/>
  <c r="F7" i="34"/>
  <c r="F24" i="52"/>
  <c r="F9" i="13"/>
  <c r="F9" i="23"/>
  <c r="F8" i="37"/>
  <c r="F28" i="48"/>
  <c r="F20" i="51"/>
  <c r="F9" i="77"/>
  <c r="A7" i="65"/>
  <c r="A6" i="39"/>
  <c r="A8" i="71"/>
  <c r="A6" i="67"/>
  <c r="F9" i="19"/>
  <c r="F12" i="47"/>
  <c r="F11" i="15"/>
  <c r="A7" i="27"/>
  <c r="F11" i="18"/>
  <c r="F24" i="18"/>
  <c r="F9" i="40"/>
  <c r="F6" i="8"/>
  <c r="F9" i="56"/>
  <c r="F34" i="55"/>
  <c r="F18" i="78"/>
  <c r="A6" i="73"/>
  <c r="F12" i="83"/>
  <c r="F31" i="21"/>
  <c r="A7" i="10"/>
  <c r="F22" i="48"/>
  <c r="F18" i="79"/>
  <c r="F31" i="75"/>
  <c r="F26" i="52"/>
  <c r="F12" i="23"/>
  <c r="F6" i="38"/>
  <c r="F33" i="30"/>
  <c r="A6" i="77"/>
  <c r="A7" i="77" s="1"/>
  <c r="F11" i="83"/>
  <c r="F7" i="78"/>
  <c r="F8" i="75"/>
  <c r="F13" i="24"/>
  <c r="F11" i="23"/>
  <c r="F33" i="15"/>
  <c r="F20" i="75"/>
  <c r="F7" i="46"/>
  <c r="F8" i="65"/>
  <c r="F10" i="55"/>
  <c r="F11" i="29"/>
  <c r="F23" i="75"/>
  <c r="F7" i="82"/>
  <c r="A6" i="8"/>
  <c r="F12" i="16"/>
  <c r="F7" i="37"/>
  <c r="F15" i="75"/>
  <c r="F30" i="21"/>
  <c r="F8" i="16"/>
  <c r="F23" i="78"/>
  <c r="F7" i="8"/>
  <c r="F27" i="48"/>
  <c r="F7" i="70"/>
  <c r="F16" i="29"/>
  <c r="F21" i="27"/>
  <c r="F9" i="75"/>
  <c r="A6" i="60"/>
  <c r="F22" i="21"/>
  <c r="F11" i="65"/>
  <c r="F6" i="72"/>
  <c r="F7" i="16"/>
  <c r="F7" i="54"/>
  <c r="F11" i="47"/>
  <c r="A6" i="37"/>
  <c r="A7" i="37" s="1"/>
  <c r="F7" i="57"/>
  <c r="F13" i="19"/>
  <c r="F11" i="80"/>
  <c r="F28" i="75"/>
  <c r="F8" i="63"/>
  <c r="F25" i="79"/>
  <c r="F13" i="29"/>
  <c r="F9" i="74"/>
  <c r="F26" i="55"/>
  <c r="F33" i="23"/>
  <c r="F33" i="55"/>
  <c r="F32" i="75"/>
  <c r="F6" i="17"/>
  <c r="F12" i="19"/>
  <c r="F6" i="56"/>
  <c r="F7" i="39"/>
  <c r="F9" i="27"/>
  <c r="F15" i="23"/>
  <c r="F16" i="52"/>
  <c r="F12" i="58"/>
  <c r="F22" i="65"/>
  <c r="F7" i="17"/>
  <c r="A6" i="47"/>
  <c r="A6" i="78"/>
  <c r="F6" i="68"/>
  <c r="F7" i="21"/>
  <c r="F30" i="23"/>
  <c r="F30" i="75"/>
  <c r="A7" i="48"/>
  <c r="F14" i="75"/>
  <c r="F8" i="54"/>
  <c r="F11" i="61"/>
  <c r="F6" i="9"/>
  <c r="F9" i="49"/>
  <c r="F9" i="61"/>
  <c r="F8" i="4"/>
  <c r="F12" i="42"/>
  <c r="A6" i="14"/>
  <c r="F14" i="51"/>
  <c r="A7" i="4"/>
  <c r="F19" i="75"/>
  <c r="F6" i="20"/>
  <c r="F9" i="42"/>
  <c r="F12" i="61"/>
  <c r="F14" i="42"/>
  <c r="A7" i="68"/>
  <c r="F29" i="21"/>
  <c r="F30" i="78"/>
  <c r="F7" i="68"/>
  <c r="F14" i="60"/>
  <c r="F7" i="80"/>
  <c r="A6" i="26"/>
  <c r="F14" i="16"/>
  <c r="F11" i="78"/>
  <c r="F7" i="10"/>
  <c r="F9" i="48"/>
  <c r="F8" i="71"/>
  <c r="F6" i="63"/>
  <c r="F10" i="60"/>
  <c r="F7" i="45"/>
  <c r="F6" i="75"/>
  <c r="F11" i="58"/>
  <c r="F27" i="55"/>
  <c r="F8" i="20"/>
  <c r="F12" i="36"/>
  <c r="F9" i="55"/>
  <c r="F21" i="29"/>
  <c r="F14" i="48"/>
  <c r="F18" i="21"/>
  <c r="A8" i="4"/>
  <c r="F9" i="18"/>
  <c r="F19" i="78"/>
  <c r="F6" i="36"/>
  <c r="F7" i="61"/>
  <c r="F25" i="83"/>
  <c r="F15" i="59"/>
  <c r="F19" i="65"/>
  <c r="F19" i="23"/>
  <c r="F18" i="51"/>
  <c r="F13" i="27"/>
  <c r="F12" i="48"/>
  <c r="F6" i="29"/>
  <c r="A7" i="80"/>
  <c r="A6" i="42"/>
  <c r="F7" i="75"/>
  <c r="F27" i="83"/>
  <c r="F9" i="6"/>
  <c r="F15" i="16"/>
  <c r="F6" i="42"/>
  <c r="F14" i="61"/>
  <c r="F12" i="29"/>
  <c r="F6" i="53"/>
  <c r="F7" i="4"/>
  <c r="F6" i="78"/>
  <c r="F25" i="23"/>
  <c r="F6" i="27"/>
  <c r="F10" i="16"/>
  <c r="F21" i="52"/>
  <c r="F29" i="52"/>
  <c r="F9" i="71"/>
  <c r="F14" i="58"/>
  <c r="A6" i="12"/>
  <c r="F15" i="78"/>
  <c r="F6" i="18"/>
  <c r="F11" i="36"/>
  <c r="F11" i="27"/>
  <c r="F6" i="30"/>
  <c r="F6" i="66"/>
  <c r="F7" i="49"/>
  <c r="F21" i="2"/>
  <c r="F15" i="48"/>
  <c r="F6" i="74"/>
  <c r="F23" i="48"/>
  <c r="F14" i="78"/>
  <c r="F31" i="79"/>
  <c r="F9" i="58"/>
  <c r="F6" i="3"/>
  <c r="F8" i="19"/>
  <c r="F16" i="83"/>
  <c r="F10" i="83"/>
  <c r="F18" i="27"/>
  <c r="F8" i="21"/>
  <c r="A6" i="22"/>
  <c r="F6" i="45"/>
  <c r="F9" i="83"/>
  <c r="F13" i="40"/>
  <c r="F6" i="31"/>
  <c r="F25" i="30"/>
  <c r="A6" i="33"/>
  <c r="F27" i="78"/>
  <c r="F24" i="29"/>
  <c r="F21" i="83"/>
  <c r="F13" i="42"/>
  <c r="F24" i="75"/>
  <c r="F30" i="29"/>
  <c r="F7" i="43"/>
  <c r="F21" i="15"/>
  <c r="F22" i="23"/>
  <c r="F29" i="29"/>
  <c r="F11" i="52"/>
  <c r="A6" i="69"/>
  <c r="F6" i="62"/>
  <c r="F8" i="15"/>
  <c r="F14" i="19"/>
  <c r="F18" i="75"/>
  <c r="F6" i="2"/>
  <c r="F26" i="48"/>
  <c r="F7" i="67"/>
  <c r="A6" i="57"/>
  <c r="F11" i="51"/>
  <c r="F12" i="24"/>
  <c r="F8" i="29"/>
  <c r="A6" i="2"/>
  <c r="A7" i="2" s="1"/>
  <c r="F6" i="11"/>
  <c r="F8" i="59"/>
  <c r="F8" i="2"/>
  <c r="A6" i="30"/>
  <c r="F7" i="35"/>
  <c r="F6" i="79"/>
  <c r="F28" i="29"/>
  <c r="F12" i="70"/>
  <c r="F8" i="74"/>
  <c r="A6" i="28"/>
  <c r="A7" i="28" s="1"/>
  <c r="F16" i="51"/>
  <c r="F15" i="58"/>
  <c r="F7" i="59"/>
  <c r="F9" i="60"/>
  <c r="F8" i="23"/>
  <c r="F6" i="5"/>
  <c r="F8" i="55"/>
  <c r="F13" i="20"/>
  <c r="F6" i="55"/>
  <c r="A6" i="16"/>
  <c r="F10" i="21"/>
  <c r="F18" i="65"/>
  <c r="F27" i="23"/>
  <c r="F15" i="18"/>
  <c r="F15" i="52"/>
  <c r="F19" i="27"/>
  <c r="F26" i="2"/>
  <c r="F11" i="59"/>
  <c r="F8" i="22"/>
  <c r="F15" i="30"/>
  <c r="A6" i="24"/>
  <c r="A8" i="48"/>
  <c r="F7" i="36"/>
  <c r="F10" i="47"/>
  <c r="F8" i="32"/>
  <c r="F10" i="4"/>
  <c r="F26" i="15"/>
  <c r="F8" i="47"/>
  <c r="F23" i="52"/>
  <c r="A6" i="58"/>
  <c r="A6" i="76"/>
  <c r="F9" i="17"/>
  <c r="F24" i="15"/>
  <c r="F10" i="33"/>
  <c r="F10" i="17"/>
  <c r="F13" i="30"/>
  <c r="F14" i="83"/>
  <c r="F8" i="10"/>
  <c r="F9" i="16"/>
  <c r="F28" i="52"/>
  <c r="F27" i="58"/>
  <c r="F16" i="27"/>
  <c r="F8" i="58"/>
  <c r="F17" i="30"/>
  <c r="F31" i="29"/>
  <c r="F7" i="2"/>
  <c r="A7" i="51"/>
  <c r="F14" i="20"/>
  <c r="F7" i="52"/>
  <c r="F20" i="65"/>
  <c r="F6" i="48"/>
  <c r="F7" i="42"/>
  <c r="F6" i="39"/>
  <c r="A6" i="18"/>
  <c r="F7" i="48"/>
  <c r="F6" i="14"/>
  <c r="F9" i="30"/>
  <c r="F15" i="47"/>
  <c r="F25" i="2"/>
  <c r="A7" i="78"/>
  <c r="A8" i="78" s="1"/>
  <c r="A7" i="60"/>
  <c r="A9" i="71"/>
  <c r="A9" i="78"/>
  <c r="A10" i="78"/>
  <c r="A9" i="4"/>
  <c r="A8" i="65"/>
  <c r="A7" i="8"/>
  <c r="F27" i="75"/>
  <c r="F6" i="7"/>
  <c r="F10" i="65"/>
  <c r="F11" i="40"/>
  <c r="F16" i="60"/>
  <c r="F14" i="29"/>
  <c r="F25" i="21"/>
  <c r="F6" i="59"/>
  <c r="F10" i="23"/>
  <c r="F28" i="15"/>
  <c r="F24" i="83"/>
  <c r="F7" i="71"/>
  <c r="F13" i="18"/>
  <c r="F9" i="22"/>
  <c r="F21" i="58"/>
  <c r="F18" i="2"/>
  <c r="F24" i="30"/>
  <c r="F13" i="48"/>
  <c r="F11" i="55"/>
  <c r="F17" i="52"/>
  <c r="F6" i="21"/>
  <c r="F7" i="32"/>
  <c r="F6" i="69"/>
  <c r="F10" i="29"/>
  <c r="F23" i="15"/>
  <c r="F11" i="75"/>
  <c r="F21" i="18"/>
  <c r="F18" i="55"/>
  <c r="F20" i="83"/>
  <c r="F7" i="38"/>
  <c r="F16" i="48"/>
  <c r="F11" i="60"/>
  <c r="A6" i="34"/>
  <c r="F7" i="6"/>
  <c r="F30" i="65"/>
  <c r="F17" i="2"/>
  <c r="A7" i="6"/>
  <c r="F14" i="18"/>
  <c r="F9" i="46"/>
  <c r="F29" i="55"/>
  <c r="F26" i="79"/>
  <c r="F12" i="27"/>
  <c r="F17" i="51"/>
  <c r="F19" i="51"/>
  <c r="F20" i="79"/>
  <c r="F28" i="83"/>
  <c r="F6" i="37"/>
  <c r="F8" i="6"/>
  <c r="F7" i="31"/>
  <c r="F16" i="79"/>
  <c r="F21" i="79"/>
  <c r="F21" i="78"/>
  <c r="F7" i="23"/>
  <c r="F24" i="21"/>
  <c r="F10" i="40"/>
  <c r="F11" i="22"/>
  <c r="F12" i="44"/>
  <c r="F8" i="13"/>
  <c r="F10" i="27"/>
  <c r="F11" i="21"/>
  <c r="F8" i="5"/>
  <c r="A6" i="3"/>
  <c r="F8" i="8"/>
  <c r="F26" i="18"/>
  <c r="F20" i="18"/>
  <c r="F9" i="29"/>
  <c r="F7" i="19"/>
  <c r="F15" i="51"/>
  <c r="F17" i="58"/>
  <c r="F18" i="30"/>
  <c r="A7" i="30"/>
  <c r="F9" i="68"/>
  <c r="F22" i="30"/>
  <c r="A6" i="41"/>
  <c r="F32" i="55"/>
  <c r="F6" i="19"/>
  <c r="F24" i="55"/>
  <c r="F31" i="23"/>
  <c r="F29" i="23"/>
  <c r="A8" i="6"/>
  <c r="F7" i="9"/>
  <c r="F6" i="32"/>
  <c r="F12" i="75"/>
  <c r="F17" i="23"/>
  <c r="F8" i="78"/>
  <c r="F33" i="21"/>
  <c r="A7" i="44"/>
  <c r="A7" i="32"/>
  <c r="A6" i="59"/>
  <c r="F20" i="55"/>
  <c r="F8" i="70"/>
  <c r="F18" i="18"/>
  <c r="F20" i="78"/>
  <c r="F21" i="23"/>
  <c r="A6" i="19"/>
  <c r="F8" i="79"/>
  <c r="F30" i="15"/>
  <c r="F9" i="51"/>
  <c r="F18" i="52"/>
  <c r="F8" i="40"/>
  <c r="F12" i="51"/>
  <c r="F22" i="52"/>
  <c r="F6" i="47"/>
  <c r="F23" i="65"/>
  <c r="F18" i="23"/>
  <c r="F25" i="48"/>
  <c r="F21" i="65"/>
  <c r="F14" i="27"/>
  <c r="F19" i="30"/>
  <c r="F29" i="75"/>
  <c r="F17" i="27"/>
  <c r="F9" i="47"/>
  <c r="F8" i="42"/>
  <c r="F30" i="55"/>
  <c r="F9" i="78"/>
  <c r="F9" i="52"/>
  <c r="F6" i="46"/>
  <c r="A6" i="36"/>
  <c r="F14" i="23"/>
  <c r="F21" i="21"/>
  <c r="F8" i="33"/>
  <c r="F11" i="16"/>
  <c r="F7" i="14"/>
  <c r="A7" i="42"/>
  <c r="F12" i="40"/>
  <c r="F7" i="56"/>
  <c r="F7" i="53"/>
  <c r="F12" i="15"/>
  <c r="F9" i="63"/>
  <c r="F9" i="79"/>
  <c r="F17" i="65"/>
  <c r="F25" i="65"/>
  <c r="F7" i="51"/>
  <c r="F12" i="60"/>
  <c r="F31" i="78"/>
  <c r="F14" i="65"/>
  <c r="F11" i="19"/>
  <c r="F17" i="18"/>
  <c r="F32" i="52"/>
  <c r="F15" i="21"/>
  <c r="F7" i="74"/>
  <c r="F32" i="21"/>
  <c r="A7" i="13"/>
  <c r="F17" i="55"/>
  <c r="F27" i="79"/>
  <c r="F21" i="48"/>
  <c r="F6" i="41"/>
  <c r="F6" i="4"/>
  <c r="F13" i="55"/>
  <c r="F29" i="65"/>
  <c r="A7" i="24"/>
  <c r="A8" i="51"/>
  <c r="A9" i="51" s="1"/>
  <c r="F10" i="51"/>
  <c r="A6" i="17"/>
  <c r="F23" i="79"/>
  <c r="A6" i="43"/>
  <c r="A7" i="43" s="1"/>
  <c r="F11" i="79"/>
  <c r="F12" i="52"/>
  <c r="F14" i="59"/>
  <c r="F10" i="10"/>
  <c r="A6" i="54"/>
  <c r="A7" i="54" s="1"/>
  <c r="F26" i="58"/>
  <c r="F6" i="49"/>
  <c r="F19" i="79"/>
  <c r="F11" i="10"/>
  <c r="F13" i="47"/>
  <c r="F17" i="75"/>
  <c r="F10" i="71"/>
  <c r="F12" i="56"/>
  <c r="F16" i="78"/>
  <c r="F11" i="17"/>
  <c r="A6" i="38"/>
  <c r="F6" i="26"/>
  <c r="F6" i="15"/>
  <c r="F13" i="16"/>
  <c r="F26" i="30"/>
  <c r="A6" i="72"/>
  <c r="A6" i="79"/>
  <c r="F22" i="58"/>
  <c r="F25" i="75"/>
  <c r="F9" i="15"/>
  <c r="F16" i="59"/>
  <c r="F7" i="77"/>
  <c r="F8" i="77"/>
  <c r="F24" i="48"/>
  <c r="F7" i="62"/>
  <c r="F7" i="64"/>
  <c r="F8" i="9"/>
  <c r="F18" i="47"/>
  <c r="F8" i="26"/>
  <c r="F7" i="83"/>
  <c r="F6" i="76"/>
  <c r="A7" i="66"/>
  <c r="F8" i="24"/>
  <c r="A6" i="61"/>
  <c r="F20" i="21"/>
  <c r="F7" i="11"/>
  <c r="F14" i="24"/>
  <c r="A6" i="53"/>
  <c r="F22" i="75"/>
  <c r="F28" i="65"/>
  <c r="F16" i="30"/>
  <c r="A8" i="68"/>
  <c r="F6" i="24"/>
  <c r="F10" i="78"/>
  <c r="A6" i="46"/>
  <c r="A6" i="56"/>
  <c r="A7" i="56" s="1"/>
  <c r="F6" i="80"/>
  <c r="F11" i="71"/>
  <c r="F10" i="44"/>
  <c r="F12" i="33"/>
  <c r="F20" i="30"/>
  <c r="F16" i="55"/>
  <c r="F8" i="28"/>
  <c r="A7" i="74"/>
  <c r="A8" i="74" s="1"/>
  <c r="A8" i="30"/>
  <c r="A8" i="24"/>
  <c r="A8" i="56"/>
  <c r="A9" i="56" s="1"/>
  <c r="A11" i="78"/>
  <c r="A12" i="78" s="1"/>
  <c r="A13" i="78"/>
  <c r="A8" i="77"/>
  <c r="A8" i="44"/>
  <c r="F10" i="2"/>
  <c r="A6" i="9"/>
  <c r="A7" i="9" s="1"/>
  <c r="F6" i="83"/>
  <c r="F15" i="61"/>
  <c r="F9" i="4"/>
  <c r="A6" i="29"/>
  <c r="F22" i="79"/>
  <c r="F16" i="15"/>
  <c r="F6" i="81"/>
  <c r="F13" i="61"/>
  <c r="F18" i="83"/>
  <c r="A6" i="35"/>
  <c r="F10" i="56"/>
  <c r="A6" i="52"/>
  <c r="F7" i="44"/>
  <c r="F7" i="25"/>
  <c r="F7" i="28"/>
  <c r="A6" i="63"/>
  <c r="F14" i="52"/>
  <c r="F25" i="78"/>
  <c r="F13" i="59"/>
  <c r="A6" i="20"/>
  <c r="F23" i="55"/>
  <c r="F13" i="58"/>
  <c r="A6" i="55"/>
  <c r="A7" i="55" s="1"/>
  <c r="A7" i="40"/>
  <c r="F31" i="52"/>
  <c r="F31" i="65"/>
  <c r="F9" i="20"/>
  <c r="F16" i="47"/>
  <c r="F20" i="2"/>
  <c r="F29" i="83"/>
  <c r="F19" i="21"/>
  <c r="F25" i="29"/>
  <c r="F17" i="21"/>
  <c r="A6" i="25"/>
  <c r="A7" i="25" s="1"/>
  <c r="F8" i="56"/>
  <c r="A7" i="21"/>
  <c r="F23" i="29"/>
  <c r="F15" i="2"/>
  <c r="A6" i="15"/>
  <c r="A6" i="70"/>
  <c r="F25" i="52"/>
  <c r="F12" i="55"/>
  <c r="F30" i="52"/>
  <c r="F19" i="52"/>
  <c r="F27" i="65"/>
  <c r="F10" i="24"/>
  <c r="F8" i="44"/>
  <c r="F19" i="15"/>
  <c r="A6" i="75"/>
  <c r="A6" i="11"/>
  <c r="A9" i="48"/>
  <c r="F8" i="49"/>
  <c r="A6" i="83"/>
  <c r="F22" i="18"/>
  <c r="F22" i="15"/>
  <c r="F12" i="10"/>
  <c r="F15" i="79"/>
  <c r="F10" i="70"/>
  <c r="F21" i="75"/>
  <c r="F12" i="21"/>
  <c r="F7" i="72"/>
  <c r="F10" i="6"/>
  <c r="F28" i="78"/>
  <c r="A9" i="6"/>
  <c r="A7" i="47"/>
  <c r="A9" i="30"/>
  <c r="A8" i="47"/>
  <c r="A9" i="24"/>
  <c r="A10" i="51"/>
  <c r="A10" i="56"/>
  <c r="A7" i="5"/>
  <c r="A7" i="52"/>
  <c r="A7" i="15"/>
  <c r="A8" i="55"/>
  <c r="A8" i="52"/>
  <c r="A8" i="10"/>
  <c r="A7" i="22"/>
  <c r="A7" i="33"/>
  <c r="A8" i="33" s="1"/>
  <c r="A8" i="60"/>
  <c r="A9" i="60"/>
  <c r="A7" i="59"/>
  <c r="A8" i="59"/>
  <c r="A7" i="19"/>
  <c r="A8" i="19"/>
  <c r="A8" i="42"/>
  <c r="A9" i="42"/>
  <c r="A10" i="42" s="1"/>
  <c r="A7" i="17"/>
  <c r="A7" i="79"/>
  <c r="A7" i="61"/>
  <c r="A8" i="61"/>
  <c r="A7" i="46"/>
  <c r="A8" i="46" s="1"/>
  <c r="A14" i="78"/>
  <c r="A15" i="78"/>
  <c r="A9" i="44"/>
  <c r="A10" i="44"/>
  <c r="A7" i="29"/>
  <c r="A8" i="29" s="1"/>
  <c r="A7" i="20"/>
  <c r="A8" i="20" s="1"/>
  <c r="A8" i="40"/>
  <c r="A8" i="21"/>
  <c r="A7" i="70"/>
  <c r="A7" i="75"/>
  <c r="A10" i="48"/>
  <c r="A11" i="48"/>
  <c r="A7" i="83"/>
  <c r="A8" i="83"/>
  <c r="A10" i="30"/>
  <c r="A11" i="30"/>
  <c r="A9" i="47"/>
  <c r="A10" i="47"/>
  <c r="A10" i="24"/>
  <c r="A11" i="24"/>
  <c r="A12" i="24" s="1"/>
  <c r="A11" i="51"/>
  <c r="A12" i="51"/>
  <c r="A11" i="56"/>
  <c r="A12" i="56"/>
  <c r="A8" i="15"/>
  <c r="A9" i="15"/>
  <c r="A9" i="55"/>
  <c r="A10" i="55"/>
  <c r="A9" i="52"/>
  <c r="A10" i="52"/>
  <c r="A9" i="10"/>
  <c r="A10" i="10"/>
  <c r="A11" i="10" s="1"/>
  <c r="A8" i="22"/>
  <c r="A9" i="22"/>
  <c r="A10" i="60"/>
  <c r="A11" i="60"/>
  <c r="A9" i="59"/>
  <c r="A10" i="59"/>
  <c r="A8" i="17"/>
  <c r="A9" i="17"/>
  <c r="A8" i="79"/>
  <c r="A9" i="79"/>
  <c r="A9" i="61"/>
  <c r="A10" i="61"/>
  <c r="A16" i="78"/>
  <c r="A17" i="78"/>
  <c r="A9" i="40"/>
  <c r="A10" i="40"/>
  <c r="A9" i="21"/>
  <c r="A10" i="21"/>
  <c r="A8" i="70"/>
  <c r="A9" i="70"/>
  <c r="A8" i="75"/>
  <c r="A9" i="75"/>
  <c r="A12" i="48"/>
  <c r="A13" i="48"/>
  <c r="A9" i="83"/>
  <c r="A10" i="83"/>
  <c r="A12" i="30"/>
  <c r="A13" i="30"/>
  <c r="A11" i="47"/>
  <c r="A12" i="47"/>
  <c r="A13" i="51"/>
  <c r="A14" i="51"/>
  <c r="A10" i="15"/>
  <c r="A11" i="15"/>
  <c r="A11" i="55"/>
  <c r="A12" i="55"/>
  <c r="A11" i="52"/>
  <c r="A12" i="52"/>
  <c r="A10" i="22"/>
  <c r="A11" i="22"/>
  <c r="A12" i="60"/>
  <c r="A13" i="60"/>
  <c r="A14" i="60" s="1"/>
  <c r="A11" i="59"/>
  <c r="A12" i="59"/>
  <c r="A10" i="79"/>
  <c r="A11" i="79"/>
  <c r="A11" i="61"/>
  <c r="A12" i="61"/>
  <c r="A18" i="78"/>
  <c r="A19" i="78"/>
  <c r="A11" i="40"/>
  <c r="A12" i="40"/>
  <c r="A11" i="21"/>
  <c r="A12" i="21"/>
  <c r="A10" i="75"/>
  <c r="A11" i="75"/>
  <c r="A14" i="48"/>
  <c r="A15" i="48"/>
  <c r="A11" i="83"/>
  <c r="A12" i="83"/>
  <c r="A14" i="30"/>
  <c r="A15" i="30"/>
  <c r="A13" i="47"/>
  <c r="A14" i="47"/>
  <c r="A15" i="51"/>
  <c r="A16" i="51"/>
  <c r="A12" i="15"/>
  <c r="A13" i="15"/>
  <c r="A13" i="55"/>
  <c r="A14" i="55"/>
  <c r="A13" i="52"/>
  <c r="A14" i="52"/>
  <c r="A12" i="22"/>
  <c r="A13" i="22"/>
  <c r="A13" i="59"/>
  <c r="A14" i="59"/>
  <c r="A15" i="59" s="1"/>
  <c r="A12" i="79"/>
  <c r="A13" i="79"/>
  <c r="A20" i="78"/>
  <c r="A21" i="78"/>
  <c r="A13" i="21"/>
  <c r="A14" i="21"/>
  <c r="A12" i="75"/>
  <c r="A13" i="75"/>
  <c r="A16" i="48"/>
  <c r="A17" i="48"/>
  <c r="A13" i="83"/>
  <c r="A14" i="83"/>
  <c r="A16" i="30"/>
  <c r="A17" i="30"/>
  <c r="A15" i="47"/>
  <c r="A16" i="47"/>
  <c r="A17" i="47" s="1"/>
  <c r="A17" i="51"/>
  <c r="A18" i="51"/>
  <c r="A19" i="51" s="1"/>
  <c r="A14" i="15"/>
  <c r="A15" i="15"/>
  <c r="A15" i="55"/>
  <c r="A16" i="55"/>
  <c r="A15" i="52"/>
  <c r="A16" i="52"/>
  <c r="A14" i="79"/>
  <c r="A15" i="79"/>
  <c r="A22" i="78"/>
  <c r="A23" i="78"/>
  <c r="A15" i="21"/>
  <c r="A16" i="21"/>
  <c r="A14" i="75"/>
  <c r="A15" i="75"/>
  <c r="A18" i="48"/>
  <c r="A19" i="48"/>
  <c r="A15" i="83"/>
  <c r="A16" i="83"/>
  <c r="A18" i="30"/>
  <c r="A19" i="30"/>
  <c r="A16" i="15"/>
  <c r="A17" i="15"/>
  <c r="A17" i="55"/>
  <c r="A18" i="55"/>
  <c r="A17" i="52"/>
  <c r="A18" i="52"/>
  <c r="A16" i="79"/>
  <c r="A17" i="79"/>
  <c r="A24" i="78"/>
  <c r="A25" i="78"/>
  <c r="A17" i="21"/>
  <c r="A18" i="21"/>
  <c r="A16" i="75"/>
  <c r="A17" i="75"/>
  <c r="A20" i="48"/>
  <c r="A21" i="48"/>
  <c r="A17" i="83"/>
  <c r="A18" i="83"/>
  <c r="A20" i="30"/>
  <c r="A21" i="30"/>
  <c r="A18" i="15"/>
  <c r="A19" i="15"/>
  <c r="A19" i="55"/>
  <c r="A20" i="55"/>
  <c r="A19" i="52"/>
  <c r="A20" i="52"/>
  <c r="A18" i="79"/>
  <c r="A19" i="79"/>
  <c r="A26" i="78"/>
  <c r="A27" i="78"/>
  <c r="A19" i="21"/>
  <c r="A20" i="21"/>
  <c r="A18" i="75"/>
  <c r="A19" i="75"/>
  <c r="A22" i="48"/>
  <c r="A23" i="48"/>
  <c r="A19" i="83"/>
  <c r="A20" i="83"/>
  <c r="A22" i="30"/>
  <c r="A23" i="30"/>
  <c r="A20" i="15"/>
  <c r="A21" i="15"/>
  <c r="A21" i="55"/>
  <c r="A22" i="55"/>
  <c r="A21" i="52"/>
  <c r="A22" i="52"/>
  <c r="A20" i="79"/>
  <c r="A21" i="79"/>
  <c r="A28" i="78"/>
  <c r="A29" i="78"/>
  <c r="A30" i="78" s="1"/>
  <c r="A21" i="21"/>
  <c r="A22" i="21"/>
  <c r="A20" i="75"/>
  <c r="A21" i="75"/>
  <c r="A24" i="48"/>
  <c r="A25" i="48"/>
  <c r="A21" i="83"/>
  <c r="A22" i="83"/>
  <c r="A24" i="30"/>
  <c r="A25" i="30"/>
  <c r="A22" i="15"/>
  <c r="A23" i="15"/>
  <c r="A23" i="55"/>
  <c r="A24" i="55"/>
  <c r="A23" i="52"/>
  <c r="A24" i="52"/>
  <c r="A22" i="79"/>
  <c r="A23" i="79"/>
  <c r="A23" i="21"/>
  <c r="A24" i="21"/>
  <c r="A22" i="75"/>
  <c r="A23" i="75"/>
  <c r="A26" i="48"/>
  <c r="A27" i="48"/>
  <c r="A23" i="83"/>
  <c r="A24" i="83"/>
  <c r="A26" i="30"/>
  <c r="A27" i="30"/>
  <c r="A24" i="15"/>
  <c r="A25" i="15"/>
  <c r="A25" i="55"/>
  <c r="A26" i="55"/>
  <c r="A25" i="52"/>
  <c r="A26" i="52"/>
  <c r="A24" i="79"/>
  <c r="A25" i="79"/>
  <c r="A25" i="21"/>
  <c r="A26" i="21"/>
  <c r="A24" i="75"/>
  <c r="A25" i="75"/>
  <c r="A25" i="83"/>
  <c r="A26" i="83"/>
  <c r="A26" i="15"/>
  <c r="A27" i="15"/>
  <c r="A27" i="55"/>
  <c r="A28" i="55"/>
  <c r="A27" i="52"/>
  <c r="A28" i="52"/>
  <c r="A29" i="52" s="1"/>
  <c r="A26" i="79"/>
  <c r="A27" i="79"/>
  <c r="A27" i="21"/>
  <c r="A28" i="21"/>
  <c r="A26" i="75"/>
  <c r="A27" i="75"/>
  <c r="A28" i="75" s="1"/>
  <c r="A28" i="15"/>
  <c r="A29" i="15"/>
  <c r="A29" i="55"/>
  <c r="A30" i="55"/>
  <c r="A31" i="55" s="1"/>
  <c r="A28" i="79"/>
  <c r="A29" i="79"/>
  <c r="A29" i="21"/>
  <c r="A30" i="21"/>
  <c r="A30" i="79"/>
  <c r="A31" i="79"/>
  <c r="A32" i="79" s="1"/>
  <c r="A31" i="21"/>
  <c r="A32" i="21"/>
  <c r="A32" i="55" l="1"/>
  <c r="A33" i="55" s="1"/>
  <c r="A27" i="83"/>
  <c r="A28" i="83" s="1"/>
  <c r="A13" i="61"/>
  <c r="A14" i="61" s="1"/>
  <c r="A13" i="24"/>
  <c r="A9" i="46"/>
  <c r="A7" i="63"/>
  <c r="A7" i="16"/>
  <c r="A28" i="30"/>
  <c r="A29" i="30" s="1"/>
  <c r="A11" i="42"/>
  <c r="A12" i="42" s="1"/>
  <c r="A8" i="2"/>
  <c r="A29" i="75"/>
  <c r="A30" i="75" s="1"/>
  <c r="A28" i="48"/>
  <c r="A10" i="70"/>
  <c r="A11" i="70" s="1"/>
  <c r="A9" i="29"/>
  <c r="A9" i="19"/>
  <c r="A8" i="13"/>
  <c r="A7" i="18"/>
  <c r="A8" i="18" s="1"/>
  <c r="A8" i="80"/>
  <c r="A9" i="80" s="1"/>
  <c r="A7" i="49"/>
  <c r="A8" i="49" s="1"/>
  <c r="A30" i="52"/>
  <c r="A31" i="52" s="1"/>
  <c r="A31" i="78"/>
  <c r="A32" i="78" s="1"/>
  <c r="A10" i="17"/>
  <c r="A11" i="44"/>
  <c r="A12" i="44" s="1"/>
  <c r="A9" i="33"/>
  <c r="A10" i="33" s="1"/>
  <c r="A7" i="36"/>
  <c r="A7" i="58"/>
  <c r="A7" i="26"/>
  <c r="A9" i="65"/>
  <c r="A10" i="65" s="1"/>
  <c r="A8" i="27"/>
  <c r="A30" i="15"/>
  <c r="A31" i="15" s="1"/>
  <c r="A15" i="60"/>
  <c r="A9" i="20"/>
  <c r="A7" i="53"/>
  <c r="A10" i="71"/>
  <c r="A7" i="23"/>
  <c r="A8" i="63"/>
  <c r="A9" i="63"/>
  <c r="A10" i="63" s="1"/>
  <c r="A8" i="16"/>
  <c r="A9" i="16"/>
  <c r="A9" i="2"/>
  <c r="A10" i="2"/>
  <c r="A10" i="29"/>
  <c r="A11" i="29"/>
  <c r="A10" i="19"/>
  <c r="A11" i="19"/>
  <c r="A12" i="19" s="1"/>
  <c r="A8" i="36"/>
  <c r="A9" i="36"/>
  <c r="A10" i="36" s="1"/>
  <c r="A8" i="58"/>
  <c r="A9" i="58"/>
  <c r="A9" i="27"/>
  <c r="A10" i="20"/>
  <c r="A11" i="20"/>
  <c r="A8" i="23"/>
  <c r="A10" i="16"/>
  <c r="A11" i="16"/>
  <c r="A12" i="16" s="1"/>
  <c r="A11" i="2"/>
  <c r="A12" i="2"/>
  <c r="A12" i="29"/>
  <c r="A13" i="29"/>
  <c r="A10" i="58"/>
  <c r="A11" i="58"/>
  <c r="A10" i="27"/>
  <c r="A11" i="27"/>
  <c r="A12" i="20"/>
  <c r="A13" i="20"/>
  <c r="A14" i="20" s="1"/>
  <c r="A9" i="23"/>
  <c r="A10" i="23"/>
  <c r="A13" i="2"/>
  <c r="A14" i="2"/>
  <c r="A14" i="29"/>
  <c r="A15" i="29"/>
  <c r="A12" i="58"/>
  <c r="A13" i="58"/>
  <c r="A11" i="23"/>
  <c r="A12" i="23"/>
  <c r="A15" i="2"/>
  <c r="A16" i="2"/>
  <c r="A16" i="29"/>
  <c r="A17" i="29"/>
  <c r="A14" i="58"/>
  <c r="A15" i="58"/>
  <c r="A16" i="58" s="1"/>
  <c r="A13" i="23"/>
  <c r="A14" i="23"/>
  <c r="A17" i="2"/>
  <c r="A18" i="2"/>
  <c r="A18" i="29"/>
  <c r="A19" i="29"/>
  <c r="A15" i="23"/>
  <c r="A16" i="23"/>
  <c r="A19" i="2"/>
  <c r="A20" i="2"/>
  <c r="A20" i="29"/>
  <c r="A21" i="29"/>
  <c r="A17" i="23"/>
  <c r="A18" i="23"/>
  <c r="A21" i="2"/>
  <c r="A22" i="2"/>
  <c r="A22" i="29"/>
  <c r="A23" i="29"/>
  <c r="A19" i="23"/>
  <c r="A20" i="23"/>
  <c r="A23" i="2"/>
  <c r="A24" i="2"/>
  <c r="A24" i="29"/>
  <c r="A25" i="29"/>
  <c r="A21" i="23"/>
  <c r="A22" i="23"/>
  <c r="A25" i="2"/>
  <c r="A26" i="2"/>
  <c r="A26" i="29"/>
  <c r="A27" i="29"/>
  <c r="A23" i="23"/>
  <c r="A24" i="23"/>
  <c r="A27" i="2"/>
  <c r="A28" i="2"/>
  <c r="A28" i="29"/>
  <c r="A29" i="29"/>
  <c r="A30" i="29" s="1"/>
  <c r="A25" i="23"/>
  <c r="A26" i="23"/>
  <c r="A27" i="23"/>
  <c r="A28" i="23"/>
  <c r="A29" i="23"/>
  <c r="A30" i="23"/>
  <c r="A31" i="23"/>
  <c r="A32" i="23"/>
  <c r="A17" i="58" l="1"/>
  <c r="A11" i="36"/>
  <c r="A11" i="33"/>
  <c r="A13" i="42"/>
  <c r="A15" i="20"/>
  <c r="A13" i="19"/>
  <c r="A10" i="80"/>
  <c r="A30" i="30"/>
  <c r="A31" i="30" s="1"/>
  <c r="A31" i="29"/>
  <c r="A12" i="27"/>
  <c r="A32" i="15"/>
  <c r="A9" i="18"/>
  <c r="A29" i="2"/>
  <c r="A30" i="2" s="1"/>
  <c r="A13" i="16"/>
  <c r="A14" i="16" s="1"/>
  <c r="A11" i="65"/>
  <c r="A31" i="75"/>
  <c r="A18" i="58"/>
  <c r="A19" i="58"/>
  <c r="A13" i="27"/>
  <c r="A14" i="27"/>
  <c r="A10" i="18"/>
  <c r="A11" i="18"/>
  <c r="A12" i="65"/>
  <c r="A13" i="65"/>
  <c r="A20" i="58"/>
  <c r="A21" i="58"/>
  <c r="A22" i="58" s="1"/>
  <c r="A15" i="27"/>
  <c r="A16" i="27"/>
  <c r="A12" i="18"/>
  <c r="A13" i="18"/>
  <c r="A14" i="65"/>
  <c r="A15" i="65"/>
  <c r="A17" i="27"/>
  <c r="A18" i="27"/>
  <c r="A19" i="27" s="1"/>
  <c r="A14" i="18"/>
  <c r="A15" i="18"/>
  <c r="A16" i="65"/>
  <c r="A17" i="65"/>
  <c r="A16" i="18"/>
  <c r="A17" i="18"/>
  <c r="A18" i="65"/>
  <c r="A19" i="65"/>
  <c r="A18" i="18"/>
  <c r="A19" i="18"/>
  <c r="A20" i="65"/>
  <c r="A21" i="65"/>
  <c r="A20" i="18"/>
  <c r="A21" i="18"/>
  <c r="A22" i="65"/>
  <c r="A23" i="65"/>
  <c r="A22" i="18"/>
  <c r="A23" i="18"/>
  <c r="A24" i="65"/>
  <c r="A25" i="65"/>
  <c r="A24" i="18"/>
  <c r="A25" i="18"/>
  <c r="A26" i="18" s="1"/>
  <c r="A26" i="65"/>
  <c r="A27" i="65"/>
  <c r="A28" i="65" s="1"/>
  <c r="A29" i="65" l="1"/>
  <c r="A30" i="65" s="1"/>
  <c r="A23" i="58"/>
  <c r="A24" i="58" s="1"/>
  <c r="A15" i="16"/>
  <c r="A32" i="30"/>
  <c r="A20" i="27"/>
  <c r="A25" i="58" l="1"/>
  <c r="A26" i="58" s="1"/>
</calcChain>
</file>

<file path=xl/sharedStrings.xml><?xml version="1.0" encoding="utf-8"?>
<sst xmlns="http://schemas.openxmlformats.org/spreadsheetml/2006/main" count="2067" uniqueCount="295">
  <si>
    <t>Субсидии на обеспечение жильем молодых семей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</si>
  <si>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</si>
  <si>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</si>
  <si>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</si>
  <si>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</si>
  <si>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30.06.2025г.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</si>
  <si>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</si>
  <si>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</si>
  <si>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</si>
  <si>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</si>
  <si>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</si>
  <si>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</si>
  <si>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</si>
  <si>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</si>
  <si>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</si>
  <si>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</si>
  <si>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</si>
  <si>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</si>
  <si>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</si>
  <si>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</si>
  <si>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</si>
  <si>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</si>
  <si>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</si>
  <si>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</si>
  <si>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</si>
  <si>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</si>
  <si>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</si>
  <si>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</si>
  <si>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</si>
  <si>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</si>
  <si>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</si>
  <si>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</si>
  <si>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</si>
  <si>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</si>
  <si>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</si>
  <si>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</si>
  <si>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</si>
  <si>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</si>
  <si>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</si>
  <si>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</si>
  <si>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</si>
  <si>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качественного образования детьми-инвалидами</t>
  </si>
  <si>
    <t>Субсидии на обеспечение доступности объектов муниципальных учреждений спорта для инвалидов и маломобильных групп населения</t>
  </si>
  <si>
    <t>Достижение показателей государственной программы "Развитие туризма"</t>
  </si>
  <si>
    <t>Субсидии на модернизацию региональных и муниципальных библиотек</t>
  </si>
  <si>
    <t>Субсидии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</si>
  <si>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</si>
  <si>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</si>
  <si>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на государственную поддержку отрасли культуры (модернизация детских школ искусств)</t>
  </si>
  <si>
    <t>Субсидии на оснащение муниципальных театров</t>
  </si>
  <si>
    <t>Субсидии на техническое оснащение муниципальных музеев</t>
  </si>
  <si>
    <t>Субсидии на модернизацию региональных и муниципальных музеев</t>
  </si>
  <si>
    <t>Государственная поддержка отрасли культуры (комплектование книжных фондов библиотек)</t>
  </si>
  <si>
    <t>Ершичский округ</t>
  </si>
  <si>
    <t>Темкинский округ</t>
  </si>
  <si>
    <t>Субсидии на укрепление материально-технической базы муниципальных учреждений культуры</t>
  </si>
  <si>
    <t>Субсидии на укрепление материально-технической базы муниципальных учреждений дополнительного образования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</si>
  <si>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</si>
  <si>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</si>
  <si>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</si>
  <si>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Оснащение предметных кабинетов общеобразовательных организаций средствами обучения и воспитания</t>
  </si>
  <si>
    <t>Субсидии на мероприятия по модернизации школьных систем образования</t>
  </si>
  <si>
    <t>Субсидии на оснащение общеобразовательных организаций оборудованием, средствами обучения и воспитания</t>
  </si>
  <si>
    <t>Субсидии на капитальный ремонт зданий муниципальных образовательных организаций в рамках модернизации школьных систем образования</t>
  </si>
  <si>
    <t>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</si>
  <si>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капитальный ремонт зданий муниципальных образовательных организаций в рамках модернизации дошкольных систем образования</t>
  </si>
  <si>
    <t>Субсидии на укрепление материально-технической базы образовательных учреждений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</si>
  <si>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</si>
  <si>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</si>
  <si>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</si>
  <si>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создание модульных спортивных сооружений</t>
  </si>
  <si>
    <t>Субсидии на создание "умных" спортивных площадок</t>
  </si>
  <si>
    <t>Субсидии на подготовку основания и монтаж оборудования площадок ГТО</t>
  </si>
  <si>
    <t>Субсидии на создание спортивных площадок</t>
  </si>
  <si>
    <t>Субсидии на закупку и монтаж оборудования для создания модульных спортивных сооружений</t>
  </si>
  <si>
    <t>Субсидии на оснащение объектов спортивной инфраструктуры спортивно-технологическим оборудованием</t>
  </si>
  <si>
    <t>Субсидии на закупку и монтаж оборудования для создания "умных" спортивных площадок</t>
  </si>
  <si>
    <t>Субсидии на создание (реконструкцию) объектов спортивной инфраструктуры массового спорта</t>
  </si>
  <si>
    <t>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</si>
  <si>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</si>
  <si>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организаций дополнительного образования</t>
  </si>
  <si>
    <t>Субсидии на выполнение работ по ремонту спортивных объектов</t>
  </si>
  <si>
    <t>Субсидии на укрепление материально-технической базы учреждений</t>
  </si>
  <si>
    <t>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</si>
  <si>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Развитие транспортной инфраструктуры на сельских территориях (автомобильные дороги общего пользования местного значения)</t>
  </si>
  <si>
    <t>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</si>
  <si>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Обеспечение комплексного развития сельских территорий (субсидии на реализацию мероприятий по благоустройству)</t>
  </si>
  <si>
    <t>Субсидии на подготовку проектов межевания земельных участков и на проведение кадастровых работ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</si>
  <si>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</si>
  <si>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</si>
  <si>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</si>
  <si>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</si>
  <si>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</si>
  <si>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</si>
  <si>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Субсидии на предоставление грантов субъектам малого и среднего предпринимательства на реализацию проектов в сфере предпринимательства</t>
  </si>
  <si>
    <t>Субсидии на поддержку инициативных проектов</t>
  </si>
  <si>
    <t>Субсидия бюджету городского округа Смоленск в связи с выполнением функций административного центра</t>
  </si>
  <si>
    <t>Субсидии на реализацию мероприятий по модернизации коммунальной инфраструктуры</t>
  </si>
  <si>
    <t>Субсидии на модернизацию систем коммунальной инфраструктуры за счет средств, поступивших от публично-правовой компании - Фонда развития территорий</t>
  </si>
  <si>
    <t>Субсидии на модернизацию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</si>
  <si>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</si>
  <si>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модернизацию ливневой системы водоотведения за счет средств, высвобождаемых в результате списания задолженности по бюджетным кредитам</t>
  </si>
  <si>
    <t>Субсидии на модернизацию систем теплоснабжения, централизованного водоснабжения, централизованного водоотведения за счет средств, высвобождаемых в результате списания задолженности по бюджетным кредитам</t>
  </si>
  <si>
    <t>Субсидии на переселение граждан из аварийного жилищного фонда за счет средств областного бюджета</t>
  </si>
  <si>
    <t>Субсидии на строительство, реконструкцию, капитальный ремонт шахтных колодцев</t>
  </si>
  <si>
    <t>Субсидии на устройство и модернизацию уличного освещения</t>
  </si>
  <si>
    <t>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</si>
  <si>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Субсидии на перевод жилищного фонда и социально значимых объектов на индивидуальное газовое отопление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</si>
  <si>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</si>
  <si>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</si>
  <si>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Субсидии на строительство, реконструкцию, капитальный ремонт общественных бань</t>
  </si>
  <si>
    <t>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</si>
  <si>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</si>
  <si>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</si>
  <si>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Субсидии на ремонт и восстановление воинских захоронений и мемориальных сооружений, находящихся вне воинских захоронений</t>
  </si>
  <si>
    <t>Субсидии на установку мемориальных объектов участникам специальной военной операции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</si>
  <si>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</si>
  <si>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</si>
  <si>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Субсидии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</si>
  <si>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</si>
  <si>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Субсидия городу Смоленску на разработку научно-проектной документации на проведение работ по сохранению объектов культурного наследия</t>
  </si>
  <si>
    <t>Субсидия городу Смоленску на разработку (корректировку) проекта объединенной зоны охраны объектов культурного наследия</t>
  </si>
  <si>
    <t>Расходы за счет средств резервного фонда Правительства Смоленской области</t>
  </si>
  <si>
    <t>ПРЕДОСТАВЛЕНИЕ СУБСИДИЙ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</si>
  <si>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</si>
  <si>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</si>
  <si>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</si>
  <si>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</si>
  <si>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 xml:space="preserve">    Субсидии на обеспечение жильем молодых семей</t>
  </si>
  <si>
    <t>02403R4970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</si>
  <si>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</si>
  <si>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0241080060</t>
  </si>
  <si>
    <t xml:space="preserve">    Субсидии на создание в образовательных организациях условий для получения качественного образования детьми-инвалидами</t>
  </si>
  <si>
    <t>0241080070</t>
  </si>
  <si>
    <t xml:space="preserve">    Достижение показателей государственной программы "Развитие туризма"</t>
  </si>
  <si>
    <t>031П155580</t>
  </si>
  <si>
    <t xml:space="preserve">    Субсидии на модернизацию региональных и муниципальных библиотек</t>
  </si>
  <si>
    <t>031Я553480</t>
  </si>
  <si>
    <t xml:space="preserve">    Субсидии на создание модельных муниципальных библиотек</t>
  </si>
  <si>
    <t>031Я554540</t>
  </si>
  <si>
    <t xml:space="preserve">    Субсидии на развитие сети учреждений культурно-досугового типа</t>
  </si>
  <si>
    <t>031Я555130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</si>
  <si>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</si>
  <si>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031Я555191</t>
  </si>
  <si>
    <t xml:space="preserve">    Субсидии на государственную поддержку отрасли культуры (модернизация детских школ искусств)</t>
  </si>
  <si>
    <t>031Я555194</t>
  </si>
  <si>
    <t xml:space="preserve">    Субсидии на оснащение муниципальных театров</t>
  </si>
  <si>
    <t>031Я555840</t>
  </si>
  <si>
    <t xml:space="preserve">    Субсидии на техническое оснащение муниципальных музеев</t>
  </si>
  <si>
    <t>031Я555900</t>
  </si>
  <si>
    <t xml:space="preserve">    Субсидии на модернизацию региональных и муниципальных музеев</t>
  </si>
  <si>
    <t>031Я555970</t>
  </si>
  <si>
    <t xml:space="preserve">    Государственная поддержка отрасли культуры (комплектование книжных фондов библиотек)</t>
  </si>
  <si>
    <t>03403R5197</t>
  </si>
  <si>
    <t xml:space="preserve">    Субсидии на укрепление материально-технической базы муниципальных учреждений культуры</t>
  </si>
  <si>
    <t>0340480330</t>
  </si>
  <si>
    <t xml:space="preserve">    Субсидии на укрепление материально-технической базы муниципальных учреждений дополнительного образования</t>
  </si>
  <si>
    <t>0340480340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</si>
  <si>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</si>
  <si>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03405R4670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</si>
  <si>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</si>
  <si>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03412R5195</t>
  </si>
  <si>
    <t xml:space="preserve">    Субсидии на государственную поддержку отрасли культуры (поддержка лучших сельских учреждений культуры)</t>
  </si>
  <si>
    <t>03412R5196</t>
  </si>
  <si>
    <t xml:space="preserve">    Оснащение предметных кабинетов общеобразовательных организаций средствами обучения и воспитания</t>
  </si>
  <si>
    <t>041Ю455590</t>
  </si>
  <si>
    <t xml:space="preserve">    Субсидии на мероприятия по модернизации школьных систем образования</t>
  </si>
  <si>
    <t>041Ю457500</t>
  </si>
  <si>
    <t xml:space="preserve">    Субсидии на капитальный ремонт зданий муниципальных образовательных организаций в рамках модернизации школьных систем образования</t>
  </si>
  <si>
    <t>041Ю481970</t>
  </si>
  <si>
    <t xml:space="preserve">    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</si>
  <si>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041Я153150</t>
  </si>
  <si>
    <t xml:space="preserve">    Субсидии на капитальный ремонт зданий муниципальных образовательных организаций в рамках модернизации дошкольных систем образования</t>
  </si>
  <si>
    <t>041Я183020</t>
  </si>
  <si>
    <t xml:space="preserve">    Субсидии на укрепление материально-технической базы образовательных учреждений</t>
  </si>
  <si>
    <t>0430180640</t>
  </si>
  <si>
    <t xml:space="preserve">    Субсидии на обеспечение функционирования детских технопарков "Кванториум"</t>
  </si>
  <si>
    <t>0440280740</t>
  </si>
  <si>
    <t xml:space="preserve">    Субсидии на обеспечение условий для функционирования центров "Точка роста"</t>
  </si>
  <si>
    <t>0440281710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</si>
  <si>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</si>
  <si>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04402R3040</t>
  </si>
  <si>
    <t xml:space="preserve">    Субсидии на создание модульных спортивных сооружений</t>
  </si>
  <si>
    <t>0520181050</t>
  </si>
  <si>
    <t xml:space="preserve">    Субсидии на создание "умных" спортивных площадок</t>
  </si>
  <si>
    <t>0520181460</t>
  </si>
  <si>
    <t xml:space="preserve">    Субсидии на подготовку основания и монтаж оборудования площадок ГТО</t>
  </si>
  <si>
    <t>0520181810</t>
  </si>
  <si>
    <t xml:space="preserve">    Субсидии на закупку и монтаж оборудования для создания модульных спортивных сооружений</t>
  </si>
  <si>
    <t>05201R1440</t>
  </si>
  <si>
    <t xml:space="preserve">    Субсидии на оснащение объектов спортивной инфраструктуры спортивно-технологическим оборудованием</t>
  </si>
  <si>
    <t>05201R2280</t>
  </si>
  <si>
    <t xml:space="preserve">    Субсидии на закупку и монтаж оборудования для создания "умных" спортивных площадок</t>
  </si>
  <si>
    <t>05201R7530</t>
  </si>
  <si>
    <t xml:space="preserve">    Субсидии на создание (реконструкцию) объектов спортивной инфраструктуры массового спорта</t>
  </si>
  <si>
    <t>0520282050</t>
  </si>
  <si>
    <t xml:space="preserve">    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</si>
  <si>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05202R7550</t>
  </si>
  <si>
    <t xml:space="preserve">    Государственная поддержка организаций, входящих в систему спортивной подготовки</t>
  </si>
  <si>
    <t>05203R0810</t>
  </si>
  <si>
    <t xml:space="preserve">    Приобретение спортивного оборудования и инвентаря для организаций дополнительного образования</t>
  </si>
  <si>
    <t>05203R2290</t>
  </si>
  <si>
    <t xml:space="preserve">    Субсидии на выполнение работ по ремонту спортивных объектов</t>
  </si>
  <si>
    <t>0530180690</t>
  </si>
  <si>
    <t xml:space="preserve">    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</si>
  <si>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0630281820</t>
  </si>
  <si>
    <t xml:space="preserve">    Развитие транспортной инфраструктуры на сельских территориях (автомобильные дороги общего пользования местного значения)</t>
  </si>
  <si>
    <t>08202R3721</t>
  </si>
  <si>
    <t xml:space="preserve">    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</si>
  <si>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08202R5762</t>
  </si>
  <si>
    <t xml:space="preserve">    Обеспечение комплексного развития сельских территорий (субсидии на реализацию мероприятий по благоустройству)</t>
  </si>
  <si>
    <t>08202R5767</t>
  </si>
  <si>
    <t xml:space="preserve">    Субсидии на подготовку проектов межевания земельных участков и на проведение кадастровых работ</t>
  </si>
  <si>
    <t>08401R5990</t>
  </si>
  <si>
    <t xml:space="preserve">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</si>
  <si>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091И854471</t>
  </si>
  <si>
    <t xml:space="preserve">    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</si>
  <si>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091И89Д033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</si>
  <si>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</si>
  <si>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093019Д030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</si>
  <si>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</si>
  <si>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093019Д031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</si>
  <si>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</si>
  <si>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093019Д032</t>
  </si>
  <si>
    <t xml:space="preserve">    Субсидии на проведение работ по дорожной деятельности на автомобильных дорогах общего пользования</t>
  </si>
  <si>
    <t>093019Д034</t>
  </si>
  <si>
    <t xml:space="preserve">    Субсидии на поддержку инициативных проектов</t>
  </si>
  <si>
    <t>1330181360</t>
  </si>
  <si>
    <t>1340182060</t>
  </si>
  <si>
    <t xml:space="preserve">    Субсидии на реализацию мероприятий по модернизации коммунальной инфраструктуры</t>
  </si>
  <si>
    <t>161И351540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</si>
  <si>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</si>
  <si>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</si>
  <si>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переселение граждан из аварийного жилищного фонда за счет средств областного бюджета</t>
  </si>
  <si>
    <t>1630267484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</si>
  <si>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</si>
  <si>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</si>
  <si>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устройство и модернизацию уличного освещения</t>
  </si>
  <si>
    <t>1630381130</t>
  </si>
  <si>
    <t xml:space="preserve">    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</si>
  <si>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1630381440</t>
  </si>
  <si>
    <t xml:space="preserve">    Субсидии на перевод жилищного фонда и социально значимых объектов на индивидуальное газовое отопление</t>
  </si>
  <si>
    <t>1630381490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</si>
  <si>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</si>
  <si>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</si>
  <si>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</si>
  <si>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1730281670</t>
  </si>
  <si>
    <t xml:space="preserve">    Субсидии на строительство, реконструкцию, капитальный ремонт общественных бань</t>
  </si>
  <si>
    <t>1730480520</t>
  </si>
  <si>
    <t xml:space="preserve">    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</si>
  <si>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1820181630</t>
  </si>
  <si>
    <t xml:space="preserve">    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</si>
  <si>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18201R0650</t>
  </si>
  <si>
    <t xml:space="preserve">    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</si>
  <si>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1830180850</t>
  </si>
  <si>
    <t xml:space="preserve">    Субсидии на ремонт и восстановление воинских захоронений и мемориальных сооружений, находящихся вне воинских захоронений</t>
  </si>
  <si>
    <t>3130182010</t>
  </si>
  <si>
    <t xml:space="preserve">    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</si>
  <si>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321И454240</t>
  </si>
  <si>
    <t xml:space="preserve">    Субсидии на реализацию программ формирования современной городской среды</t>
  </si>
  <si>
    <t>321И455550</t>
  </si>
  <si>
    <t xml:space="preserve">    Субсидии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</si>
  <si>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</si>
  <si>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</si>
  <si>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</si>
  <si>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Субсидия городу Смоленску на разработку (корректировку) проекта объединенной зоны охраны объектов культурного наследия</t>
  </si>
  <si>
    <t>3540181660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</si>
  <si>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</si>
  <si>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</si>
  <si>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</t>
  </si>
  <si>
    <t xml:space="preserve">    Субсидии на обеспечение доступности объектов муниципальных учреждений спорта для инвалидов и маломобильных групп населения</t>
  </si>
  <si>
    <t>0241081840</t>
  </si>
  <si>
    <t xml:space="preserve">    Субсидии на оснащение общеобразовательных организаций оборудованием, средствами обучения и воспитания</t>
  </si>
  <si>
    <t>041Ю481890</t>
  </si>
  <si>
    <t xml:space="preserve">    Субсидии на создание спортивных площадок</t>
  </si>
  <si>
    <t>0520181830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</si>
  <si>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</si>
  <si>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</si>
  <si>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предоставление грантов субъектам малого и среднего предпринимательства на реализацию проектов в сфере предпринимательства</t>
  </si>
  <si>
    <t>1040181340</t>
  </si>
  <si>
    <t xml:space="preserve">    Субсидия бюджету городского округа Смоленск в связи с выполнением функций административного центра</t>
  </si>
  <si>
    <t xml:space="preserve">    Субсидии на модернизацию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</si>
  <si>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</si>
  <si>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модернизацию систем коммунальной инфраструктуры за счет средств областного бюджета</t>
  </si>
  <si>
    <t>1630109605</t>
  </si>
  <si>
    <t xml:space="preserve">    Субсидии на модернизацию ливневой системы водоотведения за счет средств, высвобождаемых в результате списания задолженности по бюджетным кредитам</t>
  </si>
  <si>
    <t>163018В001</t>
  </si>
  <si>
    <t xml:space="preserve">    Субсидии на модернизацию систем теплоснабжения, централизованного водоснабжения, централизованного водоотведения за счет средств, высвобождаемых в результате списания задолженности по бюджетным кредитам</t>
  </si>
  <si>
    <t>163018В004</t>
  </si>
  <si>
    <t xml:space="preserve">    Субсидии на установку мемориальных объектов участникам специальной военной операции</t>
  </si>
  <si>
    <t>3130283030</t>
  </si>
  <si>
    <t xml:space="preserve">    Субсидия городу Смоленску на разработку научно-проектной документации на проведение работ по сохранению объектов культурного наследия</t>
  </si>
  <si>
    <t>3530183040</t>
  </si>
  <si>
    <t>за 1 полугодие 2025 года</t>
  </si>
  <si>
    <t>Уточненная роспись на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</si>
</sst>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8"/>
      <name val="Times New Roman"/>
      <family val="1"/>
      <charset val="204"/>
    </font>
    <font>
      <b/>
      <sz val="16"/>
      <name val="DejaVu Sans"/>
      <family val="2"/>
      <scheme val="minor"/>
    </font>
    <font>
      <sz val="16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DejaVu Sans"/>
      <family val="2"/>
      <scheme val="minor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  <font>
      <sz val="14"/>
      <name val="DejaVu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12" fillId="0" borderId="1">
      <alignment horizontal="center" wrapText="1"/>
    </xf>
    <xf numFmtId="10" fontId="15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8" fillId="4" borderId="1" xfId="21" applyFont="1" applyFill="1" applyProtection="1">
      <protection locked="0"/>
    </xf>
    <xf numFmtId="0" fontId="9" fillId="4" borderId="1" xfId="21" applyFont="1" applyFill="1" applyProtection="1">
      <protection locked="0"/>
    </xf>
    <xf numFmtId="0" fontId="10" fillId="4" borderId="1" xfId="21" applyFont="1" applyFill="1" applyProtection="1">
      <protection locked="0"/>
    </xf>
    <xf numFmtId="0" fontId="9" fillId="4" borderId="1" xfId="21" applyFont="1" applyFill="1" applyAlignment="1" applyProtection="1">
      <alignment horizontal="right"/>
      <protection locked="0"/>
    </xf>
    <xf numFmtId="0" fontId="11" fillId="4" borderId="6" xfId="21" applyFont="1" applyFill="1" applyBorder="1" applyAlignment="1" applyProtection="1">
      <alignment horizontal="center" vertical="center"/>
      <protection locked="0"/>
    </xf>
    <xf numFmtId="0" fontId="13" fillId="4" borderId="6" xfId="22" applyFont="1" applyFill="1" applyBorder="1" applyAlignment="1">
      <alignment horizontal="center" vertical="center" wrapText="1"/>
    </xf>
    <xf numFmtId="0" fontId="14" fillId="4" borderId="1" xfId="21" applyFont="1" applyFill="1" applyProtection="1">
      <protection locked="0"/>
    </xf>
    <xf numFmtId="0" fontId="9" fillId="4" borderId="6" xfId="21" applyFont="1" applyFill="1" applyBorder="1" applyProtection="1">
      <protection locked="0"/>
    </xf>
    <xf numFmtId="0" fontId="16" fillId="4" borderId="6" xfId="23" applyNumberFormat="1" applyFont="1" applyFill="1" applyBorder="1" applyAlignment="1" applyProtection="1">
      <alignment vertical="top" wrapText="1"/>
    </xf>
    <xf numFmtId="1" fontId="16" fillId="4" borderId="6" xfId="24" applyNumberFormat="1" applyFont="1" applyFill="1" applyBorder="1" applyAlignment="1" applyProtection="1">
      <alignment horizontal="center" vertical="top" shrinkToFit="1"/>
    </xf>
    <xf numFmtId="4" fontId="16" fillId="4" borderId="6" xfId="25" applyNumberFormat="1" applyFont="1" applyFill="1" applyBorder="1" applyProtection="1">
      <alignment horizontal="right" vertical="top" shrinkToFit="1"/>
    </xf>
    <xf numFmtId="0" fontId="17" fillId="4" borderId="1" xfId="21" applyFont="1" applyFill="1" applyProtection="1">
      <protection locked="0"/>
    </xf>
    <xf numFmtId="4" fontId="13" fillId="6" borderId="6" xfId="25" applyNumberFormat="1" applyFont="1" applyFill="1" applyBorder="1" applyAlignment="1" applyProtection="1">
      <alignment horizontal="right" vertical="center" shrinkToFit="1"/>
    </xf>
    <xf numFmtId="0" fontId="11" fillId="6" borderId="6" xfId="21" applyFont="1" applyFill="1" applyBorder="1" applyAlignment="1" applyProtection="1">
      <alignment horizontal="center" vertical="center"/>
      <protection locked="0"/>
    </xf>
    <xf numFmtId="0" fontId="7" fillId="4" borderId="1" xfId="21" applyFont="1" applyFill="1" applyBorder="1" applyAlignment="1" applyProtection="1">
      <alignment horizontal="center" vertical="top"/>
      <protection locked="0"/>
    </xf>
    <xf numFmtId="0" fontId="11" fillId="4" borderId="5" xfId="21" applyFont="1" applyFill="1" applyBorder="1" applyAlignment="1" applyProtection="1">
      <alignment horizontal="center" vertical="center" wrapText="1"/>
      <protection locked="0"/>
    </xf>
    <xf numFmtId="0" fontId="11" fillId="4" borderId="7" xfId="21" applyFont="1" applyFill="1" applyBorder="1" applyAlignment="1" applyProtection="1">
      <alignment horizontal="center" vertical="center" wrapText="1"/>
      <protection locked="0"/>
    </xf>
    <xf numFmtId="0" fontId="13" fillId="4" borderId="6" xfId="22" applyNumberFormat="1" applyFont="1" applyFill="1" applyBorder="1" applyAlignment="1" applyProtection="1">
      <alignment horizontal="center" vertical="center" wrapText="1"/>
    </xf>
    <xf numFmtId="0" fontId="13" fillId="4" borderId="6" xfId="22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2" xr:uid="{00000000-0005-0000-0000-000007000000}"/>
    <cellStyle name="xl23" xfId="6" xr:uid="{00000000-0005-0000-0000-000008000000}"/>
    <cellStyle name="xl24" xfId="7" xr:uid="{00000000-0005-0000-0000-000009000000}"/>
    <cellStyle name="xl25" xfId="20" xr:uid="{00000000-0005-0000-0000-00000A000000}"/>
    <cellStyle name="xl25 2" xfId="24" xr:uid="{00000000-0005-0000-0000-00000B000000}"/>
    <cellStyle name="xl26" xfId="3" xr:uid="{00000000-0005-0000-0000-00000C000000}"/>
    <cellStyle name="xl27" xfId="10" xr:uid="{00000000-0005-0000-0000-00000D000000}"/>
    <cellStyle name="xl28" xfId="4" xr:uid="{00000000-0005-0000-0000-00000E000000}"/>
    <cellStyle name="xl29" xfId="8" xr:uid="{00000000-0005-0000-0000-00000F000000}"/>
    <cellStyle name="xl30" xfId="11" xr:uid="{00000000-0005-0000-0000-000010000000}"/>
    <cellStyle name="xl31" xfId="5" xr:uid="{00000000-0005-0000-0000-000011000000}"/>
    <cellStyle name="xl32" xfId="2" xr:uid="{00000000-0005-0000-0000-000012000000}"/>
    <cellStyle name="xl33" xfId="12" xr:uid="{00000000-0005-0000-0000-000013000000}"/>
    <cellStyle name="xl34" xfId="9" xr:uid="{00000000-0005-0000-0000-000014000000}"/>
    <cellStyle name="xl35" xfId="13" xr:uid="{00000000-0005-0000-0000-000015000000}"/>
    <cellStyle name="xl37" xfId="23" xr:uid="{00000000-0005-0000-0000-000016000000}"/>
    <cellStyle name="xl38" xfId="25" xr:uid="{00000000-0005-0000-0000-000017000000}"/>
    <cellStyle name="Обычный" xfId="0" builtinId="0"/>
    <cellStyle name="Обычный 2" xfId="21" xr:uid="{00000000-0005-0000-0000-00001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91"/>
  <sheetViews>
    <sheetView tabSelected="1" view="pageBreakPreview" zoomScale="80" zoomScaleNormal="80" zoomScaleSheetLayoutView="80" workbookViewId="0">
      <selection activeCell="E8" sqref="E8"/>
    </sheetView>
  </sheetViews>
  <sheetFormatPr defaultColWidth="8.25" defaultRowHeight="20.25"/>
  <cols>
    <col min="1" max="1" width="5.875" style="14" customWidth="1"/>
    <col min="2" max="2" width="101.75" style="14" customWidth="1"/>
    <col min="3" max="3" width="19.5" style="14" customWidth="1"/>
    <col min="4" max="4" width="26.125" style="24" customWidth="1"/>
    <col min="5" max="5" width="28.75" style="24" customWidth="1"/>
    <col min="6" max="6" width="26.25" style="24" customWidth="1"/>
    <col min="7" max="7" width="17.625" style="24" customWidth="1"/>
    <col min="8" max="16384" width="8.25" style="24"/>
  </cols>
  <sheetData>
    <row r="3" spans="1:7" s="13" customFormat="1" ht="22.5">
      <c r="A3" s="27" t="s">
        <v>123</v>
      </c>
      <c r="B3" s="27"/>
      <c r="C3" s="27"/>
      <c r="D3" s="27"/>
      <c r="E3" s="27"/>
      <c r="F3" s="27"/>
      <c r="G3" s="27"/>
    </row>
    <row r="4" spans="1:7" s="13" customFormat="1" ht="22.5">
      <c r="A4" s="27" t="s">
        <v>293</v>
      </c>
      <c r="B4" s="27"/>
      <c r="C4" s="27"/>
      <c r="D4" s="27"/>
      <c r="E4" s="27"/>
      <c r="F4" s="27"/>
      <c r="G4" s="27"/>
    </row>
    <row r="5" spans="1:7" s="15" customFormat="1">
      <c r="A5" s="14"/>
      <c r="B5" s="14"/>
      <c r="C5" s="14"/>
      <c r="G5" s="16" t="s">
        <v>1</v>
      </c>
    </row>
    <row r="6" spans="1:7" s="15" customFormat="1">
      <c r="A6" s="28" t="s">
        <v>124</v>
      </c>
      <c r="B6" s="30" t="s">
        <v>125</v>
      </c>
      <c r="C6" s="30" t="s">
        <v>126</v>
      </c>
      <c r="D6" s="30" t="s">
        <v>4</v>
      </c>
      <c r="E6" s="30" t="s">
        <v>294</v>
      </c>
      <c r="F6" s="30" t="s">
        <v>6</v>
      </c>
      <c r="G6" s="30" t="s">
        <v>7</v>
      </c>
    </row>
    <row r="7" spans="1:7" s="15" customFormat="1">
      <c r="A7" s="29"/>
      <c r="B7" s="31"/>
      <c r="C7" s="31"/>
      <c r="D7" s="31"/>
      <c r="E7" s="31"/>
      <c r="F7" s="31"/>
      <c r="G7" s="31"/>
    </row>
    <row r="8" spans="1:7" s="19" customFormat="1">
      <c r="A8" s="17">
        <v>1</v>
      </c>
      <c r="B8" s="18">
        <v>2</v>
      </c>
      <c r="C8" s="17">
        <v>3</v>
      </c>
      <c r="D8" s="18">
        <v>4</v>
      </c>
      <c r="E8" s="17">
        <v>5</v>
      </c>
      <c r="F8" s="18">
        <v>6</v>
      </c>
      <c r="G8" s="17" t="s">
        <v>127</v>
      </c>
    </row>
    <row r="9" spans="1:7">
      <c r="A9" s="20">
        <v>1</v>
      </c>
      <c r="B9" s="21" t="s">
        <v>128</v>
      </c>
      <c r="C9" s="22" t="s">
        <v>129</v>
      </c>
      <c r="D9" s="23">
        <v>35356400</v>
      </c>
      <c r="E9" s="23">
        <v>35356400</v>
      </c>
      <c r="F9" s="23">
        <v>33049252.199999999</v>
      </c>
      <c r="G9" s="23">
        <f t="shared" ref="G9:G72" si="0">F9/E9*100</f>
        <v>93.474596395560624</v>
      </c>
    </row>
    <row r="10" spans="1:7" ht="49.5" customHeight="1">
      <c r="A10" s="20">
        <v>2</v>
      </c>
      <c r="B10" s="21" t="s">
        <v>130</v>
      </c>
      <c r="C10" s="22" t="s">
        <v>131</v>
      </c>
      <c r="D10" s="23">
        <v>1400000</v>
      </c>
      <c r="E10" s="23">
        <v>1400000</v>
      </c>
      <c r="F10" s="23">
        <v>0</v>
      </c>
      <c r="G10" s="23">
        <f t="shared" si="0"/>
        <v>0</v>
      </c>
    </row>
    <row r="11" spans="1:7" ht="48" customHeight="1">
      <c r="A11" s="20">
        <v>3</v>
      </c>
      <c r="B11" s="21" t="s">
        <v>132</v>
      </c>
      <c r="C11" s="22" t="s">
        <v>133</v>
      </c>
      <c r="D11" s="23">
        <v>4709200</v>
      </c>
      <c r="E11" s="23">
        <v>4709200</v>
      </c>
      <c r="F11" s="23">
        <v>2300224.65</v>
      </c>
      <c r="G11" s="23">
        <f t="shared" si="0"/>
        <v>48.84533784931623</v>
      </c>
    </row>
    <row r="12" spans="1:7" ht="40.5">
      <c r="A12" s="20">
        <v>4</v>
      </c>
      <c r="B12" s="21" t="s">
        <v>270</v>
      </c>
      <c r="C12" s="22" t="s">
        <v>271</v>
      </c>
      <c r="D12" s="23">
        <v>0</v>
      </c>
      <c r="E12" s="23">
        <v>3922000</v>
      </c>
      <c r="F12" s="23">
        <v>0</v>
      </c>
      <c r="G12" s="23">
        <f t="shared" si="0"/>
        <v>0</v>
      </c>
    </row>
    <row r="13" spans="1:7">
      <c r="A13" s="20">
        <v>5</v>
      </c>
      <c r="B13" s="21" t="s">
        <v>134</v>
      </c>
      <c r="C13" s="22" t="s">
        <v>135</v>
      </c>
      <c r="D13" s="23">
        <v>36082480</v>
      </c>
      <c r="E13" s="23">
        <v>103271760</v>
      </c>
      <c r="F13" s="23">
        <v>44797783.590000004</v>
      </c>
      <c r="G13" s="23">
        <f t="shared" si="0"/>
        <v>43.378541810462032</v>
      </c>
    </row>
    <row r="14" spans="1:7">
      <c r="A14" s="20">
        <v>6</v>
      </c>
      <c r="B14" s="21" t="s">
        <v>136</v>
      </c>
      <c r="C14" s="22" t="s">
        <v>137</v>
      </c>
      <c r="D14" s="23">
        <v>16186900</v>
      </c>
      <c r="E14" s="23">
        <v>16186900</v>
      </c>
      <c r="F14" s="23">
        <v>16186900</v>
      </c>
      <c r="G14" s="23">
        <f t="shared" si="0"/>
        <v>100</v>
      </c>
    </row>
    <row r="15" spans="1:7">
      <c r="A15" s="20">
        <v>7</v>
      </c>
      <c r="B15" s="21" t="s">
        <v>138</v>
      </c>
      <c r="C15" s="22" t="s">
        <v>139</v>
      </c>
      <c r="D15" s="23">
        <v>30000000</v>
      </c>
      <c r="E15" s="23">
        <v>30000000</v>
      </c>
      <c r="F15" s="23">
        <v>19714254.359999999</v>
      </c>
      <c r="G15" s="23">
        <f t="shared" si="0"/>
        <v>65.714181199999999</v>
      </c>
    </row>
    <row r="16" spans="1:7">
      <c r="A16" s="20">
        <v>8</v>
      </c>
      <c r="B16" s="21" t="s">
        <v>140</v>
      </c>
      <c r="C16" s="22" t="s">
        <v>141</v>
      </c>
      <c r="D16" s="23">
        <v>14567525</v>
      </c>
      <c r="E16" s="23">
        <v>14567525</v>
      </c>
      <c r="F16" s="23">
        <v>12377508.52</v>
      </c>
      <c r="G16" s="23">
        <f t="shared" si="0"/>
        <v>84.966447766521767</v>
      </c>
    </row>
    <row r="17" spans="1:7" ht="40.5">
      <c r="A17" s="20">
        <v>9</v>
      </c>
      <c r="B17" s="21" t="s">
        <v>142</v>
      </c>
      <c r="C17" s="22" t="s">
        <v>143</v>
      </c>
      <c r="D17" s="23">
        <v>21362160</v>
      </c>
      <c r="E17" s="23">
        <v>21362160</v>
      </c>
      <c r="F17" s="23">
        <v>19854911.07</v>
      </c>
      <c r="G17" s="23">
        <f t="shared" si="0"/>
        <v>92.944304648968085</v>
      </c>
    </row>
    <row r="18" spans="1:7" ht="40.5">
      <c r="A18" s="20">
        <v>10</v>
      </c>
      <c r="B18" s="21" t="s">
        <v>144</v>
      </c>
      <c r="C18" s="22" t="s">
        <v>145</v>
      </c>
      <c r="D18" s="23">
        <v>9337220</v>
      </c>
      <c r="E18" s="23">
        <v>9337220</v>
      </c>
      <c r="F18" s="23">
        <v>9337220</v>
      </c>
      <c r="G18" s="23">
        <f t="shared" si="0"/>
        <v>100</v>
      </c>
    </row>
    <row r="19" spans="1:7">
      <c r="A19" s="20">
        <v>11</v>
      </c>
      <c r="B19" s="21" t="s">
        <v>146</v>
      </c>
      <c r="C19" s="22" t="s">
        <v>147</v>
      </c>
      <c r="D19" s="23">
        <v>10919900</v>
      </c>
      <c r="E19" s="23">
        <v>10919900</v>
      </c>
      <c r="F19" s="23">
        <v>8722712.6099999994</v>
      </c>
      <c r="G19" s="23">
        <f t="shared" si="0"/>
        <v>79.879052097546676</v>
      </c>
    </row>
    <row r="20" spans="1:7">
      <c r="A20" s="20">
        <v>12</v>
      </c>
      <c r="B20" s="21" t="s">
        <v>148</v>
      </c>
      <c r="C20" s="22" t="s">
        <v>149</v>
      </c>
      <c r="D20" s="23">
        <v>10999600</v>
      </c>
      <c r="E20" s="23">
        <v>10999600</v>
      </c>
      <c r="F20" s="23">
        <v>10099504.699999999</v>
      </c>
      <c r="G20" s="23">
        <f t="shared" si="0"/>
        <v>91.817017891559686</v>
      </c>
    </row>
    <row r="21" spans="1:7">
      <c r="A21" s="20">
        <v>13</v>
      </c>
      <c r="B21" s="21" t="s">
        <v>150</v>
      </c>
      <c r="C21" s="22" t="s">
        <v>151</v>
      </c>
      <c r="D21" s="23">
        <v>5063800</v>
      </c>
      <c r="E21" s="23">
        <v>5063800</v>
      </c>
      <c r="F21" s="23">
        <v>3483098.95</v>
      </c>
      <c r="G21" s="23">
        <f t="shared" si="0"/>
        <v>68.784291441210172</v>
      </c>
    </row>
    <row r="22" spans="1:7" ht="40.5">
      <c r="A22" s="20">
        <v>14</v>
      </c>
      <c r="B22" s="21" t="s">
        <v>152</v>
      </c>
      <c r="C22" s="22" t="s">
        <v>153</v>
      </c>
      <c r="D22" s="23">
        <v>1880240</v>
      </c>
      <c r="E22" s="23">
        <v>1880240</v>
      </c>
      <c r="F22" s="23">
        <v>878659</v>
      </c>
      <c r="G22" s="23">
        <f t="shared" si="0"/>
        <v>46.73121516402162</v>
      </c>
    </row>
    <row r="23" spans="1:7" ht="40.5">
      <c r="A23" s="20">
        <v>15</v>
      </c>
      <c r="B23" s="21" t="s">
        <v>154</v>
      </c>
      <c r="C23" s="22" t="s">
        <v>155</v>
      </c>
      <c r="D23" s="23">
        <v>24363636</v>
      </c>
      <c r="E23" s="23">
        <v>103237109.83</v>
      </c>
      <c r="F23" s="23">
        <v>14459680.109999999</v>
      </c>
      <c r="G23" s="23">
        <f t="shared" si="0"/>
        <v>14.006281398046379</v>
      </c>
    </row>
    <row r="24" spans="1:7" ht="40.5">
      <c r="A24" s="20">
        <v>16</v>
      </c>
      <c r="B24" s="21" t="s">
        <v>156</v>
      </c>
      <c r="C24" s="22" t="s">
        <v>157</v>
      </c>
      <c r="D24" s="23">
        <v>23568465</v>
      </c>
      <c r="E24" s="23">
        <v>42596138.32</v>
      </c>
      <c r="F24" s="23">
        <v>6677854.2800000003</v>
      </c>
      <c r="G24" s="23">
        <f t="shared" si="0"/>
        <v>15.677135400944486</v>
      </c>
    </row>
    <row r="25" spans="1:7" ht="40.5">
      <c r="A25" s="20">
        <v>17</v>
      </c>
      <c r="B25" s="21" t="s">
        <v>158</v>
      </c>
      <c r="C25" s="22" t="s">
        <v>159</v>
      </c>
      <c r="D25" s="23">
        <v>18700600</v>
      </c>
      <c r="E25" s="23">
        <v>18700600</v>
      </c>
      <c r="F25" s="23">
        <v>10321565.41</v>
      </c>
      <c r="G25" s="23">
        <f t="shared" si="0"/>
        <v>55.193766028897471</v>
      </c>
    </row>
    <row r="26" spans="1:7" ht="40.5">
      <c r="A26" s="20">
        <v>18</v>
      </c>
      <c r="B26" s="21" t="s">
        <v>160</v>
      </c>
      <c r="C26" s="22" t="s">
        <v>161</v>
      </c>
      <c r="D26" s="23">
        <v>421700</v>
      </c>
      <c r="E26" s="23">
        <v>421700</v>
      </c>
      <c r="F26" s="23">
        <v>421700</v>
      </c>
      <c r="G26" s="23">
        <f t="shared" si="0"/>
        <v>100</v>
      </c>
    </row>
    <row r="27" spans="1:7" ht="40.5">
      <c r="A27" s="20">
        <v>19</v>
      </c>
      <c r="B27" s="21" t="s">
        <v>162</v>
      </c>
      <c r="C27" s="22" t="s">
        <v>163</v>
      </c>
      <c r="D27" s="23">
        <v>1445800</v>
      </c>
      <c r="E27" s="23">
        <v>1445800</v>
      </c>
      <c r="F27" s="23">
        <v>1325316</v>
      </c>
      <c r="G27" s="23">
        <f t="shared" si="0"/>
        <v>91.66662055609352</v>
      </c>
    </row>
    <row r="28" spans="1:7" ht="40.5">
      <c r="A28" s="20">
        <v>20</v>
      </c>
      <c r="B28" s="21" t="s">
        <v>164</v>
      </c>
      <c r="C28" s="22" t="s">
        <v>165</v>
      </c>
      <c r="D28" s="23">
        <v>37123437</v>
      </c>
      <c r="E28" s="23">
        <v>34364260</v>
      </c>
      <c r="F28" s="23">
        <v>33795099.649999999</v>
      </c>
      <c r="G28" s="23">
        <f t="shared" si="0"/>
        <v>98.343743325187276</v>
      </c>
    </row>
    <row r="29" spans="1:7" ht="26.25" customHeight="1">
      <c r="A29" s="20">
        <v>21</v>
      </c>
      <c r="B29" s="21" t="s">
        <v>166</v>
      </c>
      <c r="C29" s="22" t="s">
        <v>167</v>
      </c>
      <c r="D29" s="23">
        <v>417025021.14999998</v>
      </c>
      <c r="E29" s="23">
        <v>419824337.39999998</v>
      </c>
      <c r="F29" s="23">
        <v>192746206.88999999</v>
      </c>
      <c r="G29" s="23">
        <f t="shared" si="0"/>
        <v>45.911156100117985</v>
      </c>
    </row>
    <row r="30" spans="1:7" ht="40.5">
      <c r="A30" s="20">
        <v>22</v>
      </c>
      <c r="B30" s="21" t="s">
        <v>272</v>
      </c>
      <c r="C30" s="22" t="s">
        <v>273</v>
      </c>
      <c r="D30" s="23">
        <v>0</v>
      </c>
      <c r="E30" s="23">
        <v>57296945</v>
      </c>
      <c r="F30" s="23">
        <v>51143933.189999998</v>
      </c>
      <c r="G30" s="23">
        <f t="shared" si="0"/>
        <v>89.261186944609349</v>
      </c>
    </row>
    <row r="31" spans="1:7" ht="40.5">
      <c r="A31" s="20">
        <v>23</v>
      </c>
      <c r="B31" s="21" t="s">
        <v>168</v>
      </c>
      <c r="C31" s="22" t="s">
        <v>169</v>
      </c>
      <c r="D31" s="23">
        <v>27391762</v>
      </c>
      <c r="E31" s="23">
        <v>84805272</v>
      </c>
      <c r="F31" s="23">
        <v>16806559.219999999</v>
      </c>
      <c r="G31" s="23">
        <f t="shared" si="0"/>
        <v>19.817823613607416</v>
      </c>
    </row>
    <row r="32" spans="1:7" ht="60.75">
      <c r="A32" s="20">
        <v>24</v>
      </c>
      <c r="B32" s="21" t="s">
        <v>170</v>
      </c>
      <c r="C32" s="22" t="s">
        <v>171</v>
      </c>
      <c r="D32" s="23">
        <v>76711959</v>
      </c>
      <c r="E32" s="23">
        <v>76711958.760000005</v>
      </c>
      <c r="F32" s="23">
        <v>18787074.449999999</v>
      </c>
      <c r="G32" s="23">
        <f t="shared" si="0"/>
        <v>24.490411604241505</v>
      </c>
    </row>
    <row r="33" spans="1:7" ht="40.5">
      <c r="A33" s="20">
        <v>25</v>
      </c>
      <c r="B33" s="21" t="s">
        <v>172</v>
      </c>
      <c r="C33" s="22" t="s">
        <v>173</v>
      </c>
      <c r="D33" s="23">
        <v>5571270</v>
      </c>
      <c r="E33" s="23">
        <v>5571270</v>
      </c>
      <c r="F33" s="23">
        <v>0</v>
      </c>
      <c r="G33" s="23">
        <f t="shared" si="0"/>
        <v>0</v>
      </c>
    </row>
    <row r="34" spans="1:7" ht="40.5">
      <c r="A34" s="20">
        <v>26</v>
      </c>
      <c r="B34" s="21" t="s">
        <v>174</v>
      </c>
      <c r="C34" s="22" t="s">
        <v>175</v>
      </c>
      <c r="D34" s="23">
        <v>26366470</v>
      </c>
      <c r="E34" s="23">
        <v>217089497.94</v>
      </c>
      <c r="F34" s="23">
        <v>7908848.6399999997</v>
      </c>
      <c r="G34" s="23">
        <f t="shared" si="0"/>
        <v>3.6431281637520194</v>
      </c>
    </row>
    <row r="35" spans="1:7">
      <c r="A35" s="20">
        <v>27</v>
      </c>
      <c r="B35" s="21" t="s">
        <v>176</v>
      </c>
      <c r="C35" s="22" t="s">
        <v>177</v>
      </c>
      <c r="D35" s="23">
        <v>13660000</v>
      </c>
      <c r="E35" s="23">
        <v>16060000</v>
      </c>
      <c r="F35" s="23">
        <v>7513000</v>
      </c>
      <c r="G35" s="23">
        <f t="shared" si="0"/>
        <v>46.780821917808218</v>
      </c>
    </row>
    <row r="36" spans="1:7">
      <c r="A36" s="20">
        <v>28</v>
      </c>
      <c r="B36" s="21" t="s">
        <v>178</v>
      </c>
      <c r="C36" s="22" t="s">
        <v>179</v>
      </c>
      <c r="D36" s="23">
        <v>13230000</v>
      </c>
      <c r="E36" s="23">
        <v>13230000</v>
      </c>
      <c r="F36" s="23">
        <v>6035495.9500000002</v>
      </c>
      <c r="G36" s="23">
        <f t="shared" si="0"/>
        <v>45.619772864701439</v>
      </c>
    </row>
    <row r="37" spans="1:7" ht="60.75">
      <c r="A37" s="20">
        <v>29</v>
      </c>
      <c r="B37" s="21" t="s">
        <v>180</v>
      </c>
      <c r="C37" s="22" t="s">
        <v>181</v>
      </c>
      <c r="D37" s="23">
        <v>491800549</v>
      </c>
      <c r="E37" s="23">
        <v>491800549</v>
      </c>
      <c r="F37" s="23">
        <v>254341923.83000001</v>
      </c>
      <c r="G37" s="23">
        <f t="shared" si="0"/>
        <v>51.716478224183525</v>
      </c>
    </row>
    <row r="38" spans="1:7">
      <c r="A38" s="20">
        <v>30</v>
      </c>
      <c r="B38" s="21" t="s">
        <v>182</v>
      </c>
      <c r="C38" s="22" t="s">
        <v>183</v>
      </c>
      <c r="D38" s="23">
        <v>80000000</v>
      </c>
      <c r="E38" s="23">
        <v>80000000</v>
      </c>
      <c r="F38" s="23">
        <v>24855382.27</v>
      </c>
      <c r="G38" s="23">
        <f t="shared" si="0"/>
        <v>31.069227837500001</v>
      </c>
    </row>
    <row r="39" spans="1:7">
      <c r="A39" s="20">
        <v>31</v>
      </c>
      <c r="B39" s="21" t="s">
        <v>184</v>
      </c>
      <c r="C39" s="22" t="s">
        <v>185</v>
      </c>
      <c r="D39" s="23">
        <v>75000000</v>
      </c>
      <c r="E39" s="23">
        <v>75000000</v>
      </c>
      <c r="F39" s="23">
        <v>0</v>
      </c>
      <c r="G39" s="23">
        <f t="shared" si="0"/>
        <v>0</v>
      </c>
    </row>
    <row r="40" spans="1:7">
      <c r="A40" s="20">
        <v>32</v>
      </c>
      <c r="B40" s="21" t="s">
        <v>186</v>
      </c>
      <c r="C40" s="22" t="s">
        <v>187</v>
      </c>
      <c r="D40" s="23">
        <v>6000000</v>
      </c>
      <c r="E40" s="23">
        <v>6000000</v>
      </c>
      <c r="F40" s="23">
        <v>0</v>
      </c>
      <c r="G40" s="23">
        <f t="shared" si="0"/>
        <v>0</v>
      </c>
    </row>
    <row r="41" spans="1:7">
      <c r="A41" s="20">
        <v>33</v>
      </c>
      <c r="B41" s="21" t="s">
        <v>274</v>
      </c>
      <c r="C41" s="22" t="s">
        <v>275</v>
      </c>
      <c r="D41" s="23">
        <v>0</v>
      </c>
      <c r="E41" s="23">
        <v>4300000</v>
      </c>
      <c r="F41" s="23">
        <v>0</v>
      </c>
      <c r="G41" s="23">
        <f t="shared" si="0"/>
        <v>0</v>
      </c>
    </row>
    <row r="42" spans="1:7" ht="40.5">
      <c r="A42" s="20">
        <v>34</v>
      </c>
      <c r="B42" s="21" t="s">
        <v>188</v>
      </c>
      <c r="C42" s="22" t="s">
        <v>189</v>
      </c>
      <c r="D42" s="23">
        <v>300000000</v>
      </c>
      <c r="E42" s="23">
        <v>300000000</v>
      </c>
      <c r="F42" s="23">
        <v>90000000</v>
      </c>
      <c r="G42" s="23">
        <f t="shared" si="0"/>
        <v>30</v>
      </c>
    </row>
    <row r="43" spans="1:7" ht="40.5">
      <c r="A43" s="20">
        <v>35</v>
      </c>
      <c r="B43" s="21" t="s">
        <v>190</v>
      </c>
      <c r="C43" s="22" t="s">
        <v>191</v>
      </c>
      <c r="D43" s="23">
        <v>17437952</v>
      </c>
      <c r="E43" s="23">
        <v>17437952</v>
      </c>
      <c r="F43" s="23">
        <v>12029203.4</v>
      </c>
      <c r="G43" s="23">
        <f t="shared" si="0"/>
        <v>68.982890880763975</v>
      </c>
    </row>
    <row r="44" spans="1:7" ht="40.5">
      <c r="A44" s="20">
        <v>36</v>
      </c>
      <c r="B44" s="21" t="s">
        <v>192</v>
      </c>
      <c r="C44" s="22" t="s">
        <v>193</v>
      </c>
      <c r="D44" s="23">
        <v>147000000</v>
      </c>
      <c r="E44" s="23">
        <v>147000000</v>
      </c>
      <c r="F44" s="23">
        <v>99989999.530000001</v>
      </c>
      <c r="G44" s="23">
        <f t="shared" si="0"/>
        <v>68.020407843537413</v>
      </c>
    </row>
    <row r="45" spans="1:7" ht="40.5">
      <c r="A45" s="20">
        <v>37</v>
      </c>
      <c r="B45" s="21" t="s">
        <v>194</v>
      </c>
      <c r="C45" s="22" t="s">
        <v>195</v>
      </c>
      <c r="D45" s="23">
        <v>2797121</v>
      </c>
      <c r="E45" s="23">
        <v>132797121</v>
      </c>
      <c r="F45" s="23">
        <v>18688687.359999999</v>
      </c>
      <c r="G45" s="23">
        <f t="shared" si="0"/>
        <v>14.073111841031553</v>
      </c>
    </row>
    <row r="46" spans="1:7" ht="60.75">
      <c r="A46" s="20">
        <v>38</v>
      </c>
      <c r="B46" s="21" t="s">
        <v>196</v>
      </c>
      <c r="C46" s="22" t="s">
        <v>197</v>
      </c>
      <c r="D46" s="23">
        <v>171798193</v>
      </c>
      <c r="E46" s="23">
        <v>171798193</v>
      </c>
      <c r="F46" s="23">
        <v>55815213.119999997</v>
      </c>
      <c r="G46" s="23">
        <f t="shared" si="0"/>
        <v>32.488824326574843</v>
      </c>
    </row>
    <row r="47" spans="1:7" ht="40.5">
      <c r="A47" s="20">
        <v>39</v>
      </c>
      <c r="B47" s="21" t="s">
        <v>198</v>
      </c>
      <c r="C47" s="22" t="s">
        <v>199</v>
      </c>
      <c r="D47" s="23">
        <v>2000000</v>
      </c>
      <c r="E47" s="23">
        <v>2000000</v>
      </c>
      <c r="F47" s="23">
        <v>2000000</v>
      </c>
      <c r="G47" s="23">
        <f t="shared" si="0"/>
        <v>100</v>
      </c>
    </row>
    <row r="48" spans="1:7" ht="40.5">
      <c r="A48" s="20">
        <v>40</v>
      </c>
      <c r="B48" s="21" t="s">
        <v>200</v>
      </c>
      <c r="C48" s="22" t="s">
        <v>201</v>
      </c>
      <c r="D48" s="23">
        <v>626200</v>
      </c>
      <c r="E48" s="23">
        <v>626200</v>
      </c>
      <c r="F48" s="23">
        <v>626200</v>
      </c>
      <c r="G48" s="23">
        <f t="shared" si="0"/>
        <v>100</v>
      </c>
    </row>
    <row r="49" spans="1:7">
      <c r="A49" s="20">
        <v>41</v>
      </c>
      <c r="B49" s="21" t="s">
        <v>202</v>
      </c>
      <c r="C49" s="22" t="s">
        <v>203</v>
      </c>
      <c r="D49" s="23">
        <v>45000000</v>
      </c>
      <c r="E49" s="23">
        <v>89549300</v>
      </c>
      <c r="F49" s="23">
        <v>8217403.29</v>
      </c>
      <c r="G49" s="23">
        <f t="shared" si="0"/>
        <v>9.1764014794085504</v>
      </c>
    </row>
    <row r="50" spans="1:7">
      <c r="A50" s="20">
        <v>42</v>
      </c>
      <c r="B50" s="21" t="s">
        <v>276</v>
      </c>
      <c r="C50" s="22" t="s">
        <v>277</v>
      </c>
      <c r="D50" s="23">
        <v>0</v>
      </c>
      <c r="E50" s="23">
        <v>8000000</v>
      </c>
      <c r="F50" s="23">
        <v>0</v>
      </c>
      <c r="G50" s="23">
        <f t="shared" si="0"/>
        <v>0</v>
      </c>
    </row>
    <row r="51" spans="1:7" ht="60.75">
      <c r="A51" s="20">
        <v>43</v>
      </c>
      <c r="B51" s="21" t="s">
        <v>204</v>
      </c>
      <c r="C51" s="22" t="s">
        <v>205</v>
      </c>
      <c r="D51" s="23">
        <v>28195440</v>
      </c>
      <c r="E51" s="23">
        <v>48221650</v>
      </c>
      <c r="F51" s="23">
        <v>2724111.38</v>
      </c>
      <c r="G51" s="23">
        <f t="shared" si="0"/>
        <v>5.6491459334137257</v>
      </c>
    </row>
    <row r="52" spans="1:7" ht="40.5">
      <c r="A52" s="20">
        <v>44</v>
      </c>
      <c r="B52" s="21" t="s">
        <v>206</v>
      </c>
      <c r="C52" s="22" t="s">
        <v>207</v>
      </c>
      <c r="D52" s="23">
        <v>60286900.009999998</v>
      </c>
      <c r="E52" s="23">
        <v>60286900.009999998</v>
      </c>
      <c r="F52" s="23">
        <v>0</v>
      </c>
      <c r="G52" s="23">
        <f t="shared" si="0"/>
        <v>0</v>
      </c>
    </row>
    <row r="53" spans="1:7" ht="60.75">
      <c r="A53" s="20">
        <v>45</v>
      </c>
      <c r="B53" s="21" t="s">
        <v>208</v>
      </c>
      <c r="C53" s="22" t="s">
        <v>209</v>
      </c>
      <c r="D53" s="23">
        <v>173763813.61000001</v>
      </c>
      <c r="E53" s="23">
        <v>211218309.96000001</v>
      </c>
      <c r="F53" s="23">
        <v>183720597.61000001</v>
      </c>
      <c r="G53" s="23">
        <f t="shared" si="0"/>
        <v>86.981378482193406</v>
      </c>
    </row>
    <row r="54" spans="1:7" ht="40.5">
      <c r="A54" s="20">
        <v>46</v>
      </c>
      <c r="B54" s="21" t="s">
        <v>210</v>
      </c>
      <c r="C54" s="22" t="s">
        <v>211</v>
      </c>
      <c r="D54" s="23">
        <v>25528453.609999999</v>
      </c>
      <c r="E54" s="23">
        <v>25528453.609999999</v>
      </c>
      <c r="F54" s="23">
        <v>2967677.72</v>
      </c>
      <c r="G54" s="23">
        <f t="shared" si="0"/>
        <v>11.624980366368538</v>
      </c>
    </row>
    <row r="55" spans="1:7" ht="40.5">
      <c r="A55" s="20">
        <v>47</v>
      </c>
      <c r="B55" s="21" t="s">
        <v>212</v>
      </c>
      <c r="C55" s="22" t="s">
        <v>213</v>
      </c>
      <c r="D55" s="23">
        <v>17187228.920000002</v>
      </c>
      <c r="E55" s="23">
        <v>17187228.920000002</v>
      </c>
      <c r="F55" s="23">
        <v>0</v>
      </c>
      <c r="G55" s="23">
        <f t="shared" si="0"/>
        <v>0</v>
      </c>
    </row>
    <row r="56" spans="1:7" ht="90" customHeight="1">
      <c r="A56" s="20">
        <v>48</v>
      </c>
      <c r="B56" s="21" t="s">
        <v>214</v>
      </c>
      <c r="C56" s="22" t="s">
        <v>215</v>
      </c>
      <c r="D56" s="23">
        <v>263020000</v>
      </c>
      <c r="E56" s="23">
        <v>263020000</v>
      </c>
      <c r="F56" s="23">
        <v>13243094.07</v>
      </c>
      <c r="G56" s="23">
        <f t="shared" si="0"/>
        <v>5.0350140939852484</v>
      </c>
    </row>
    <row r="57" spans="1:7" ht="68.25" customHeight="1">
      <c r="A57" s="20">
        <v>49</v>
      </c>
      <c r="B57" s="21" t="s">
        <v>216</v>
      </c>
      <c r="C57" s="22" t="s">
        <v>217</v>
      </c>
      <c r="D57" s="23">
        <v>1806691534.48</v>
      </c>
      <c r="E57" s="23">
        <v>1843891534.48</v>
      </c>
      <c r="F57" s="23">
        <v>0</v>
      </c>
      <c r="G57" s="23">
        <f t="shared" si="0"/>
        <v>0</v>
      </c>
    </row>
    <row r="58" spans="1:7" ht="93" customHeight="1">
      <c r="A58" s="20">
        <v>50</v>
      </c>
      <c r="B58" s="21" t="s">
        <v>218</v>
      </c>
      <c r="C58" s="22" t="s">
        <v>219</v>
      </c>
      <c r="D58" s="23">
        <v>411243520</v>
      </c>
      <c r="E58" s="23">
        <v>411243520</v>
      </c>
      <c r="F58" s="23">
        <v>61981323.299999997</v>
      </c>
      <c r="G58" s="23">
        <f t="shared" si="0"/>
        <v>15.071683877231671</v>
      </c>
    </row>
    <row r="59" spans="1:7" ht="52.5" customHeight="1">
      <c r="A59" s="20">
        <v>51</v>
      </c>
      <c r="B59" s="21" t="s">
        <v>220</v>
      </c>
      <c r="C59" s="22" t="s">
        <v>221</v>
      </c>
      <c r="D59" s="23">
        <v>722710000</v>
      </c>
      <c r="E59" s="23">
        <v>1085437245</v>
      </c>
      <c r="F59" s="23">
        <v>18807125.73</v>
      </c>
      <c r="G59" s="23">
        <f t="shared" si="0"/>
        <v>1.7326773902990589</v>
      </c>
    </row>
    <row r="60" spans="1:7" ht="60.75">
      <c r="A60" s="20">
        <v>52</v>
      </c>
      <c r="B60" s="21" t="s">
        <v>222</v>
      </c>
      <c r="C60" s="22" t="s">
        <v>223</v>
      </c>
      <c r="D60" s="23">
        <v>40000000</v>
      </c>
      <c r="E60" s="23">
        <v>40000000</v>
      </c>
      <c r="F60" s="23">
        <v>6675630.2199999997</v>
      </c>
      <c r="G60" s="23">
        <f t="shared" si="0"/>
        <v>16.689075549999998</v>
      </c>
    </row>
    <row r="61" spans="1:7" ht="40.5">
      <c r="A61" s="20">
        <v>53</v>
      </c>
      <c r="B61" s="21" t="s">
        <v>224</v>
      </c>
      <c r="C61" s="22" t="s">
        <v>225</v>
      </c>
      <c r="D61" s="23">
        <v>0</v>
      </c>
      <c r="E61" s="23">
        <v>374500000</v>
      </c>
      <c r="F61" s="23">
        <v>58200000</v>
      </c>
      <c r="G61" s="23">
        <f t="shared" si="0"/>
        <v>15.540720961281709</v>
      </c>
    </row>
    <row r="62" spans="1:7" ht="40.5">
      <c r="A62" s="20">
        <v>54</v>
      </c>
      <c r="B62" s="21" t="s">
        <v>278</v>
      </c>
      <c r="C62" s="22" t="s">
        <v>279</v>
      </c>
      <c r="D62" s="23">
        <v>0</v>
      </c>
      <c r="E62" s="23">
        <v>66975000</v>
      </c>
      <c r="F62" s="23">
        <v>0</v>
      </c>
      <c r="G62" s="23">
        <f t="shared" si="0"/>
        <v>0</v>
      </c>
    </row>
    <row r="63" spans="1:7">
      <c r="A63" s="20">
        <v>55</v>
      </c>
      <c r="B63" s="21" t="s">
        <v>226</v>
      </c>
      <c r="C63" s="22" t="s">
        <v>227</v>
      </c>
      <c r="D63" s="23">
        <v>20000000</v>
      </c>
      <c r="E63" s="23">
        <v>20000000</v>
      </c>
      <c r="F63" s="23">
        <v>0</v>
      </c>
      <c r="G63" s="23">
        <f t="shared" si="0"/>
        <v>0</v>
      </c>
    </row>
    <row r="64" spans="1:7" ht="40.5">
      <c r="A64" s="20">
        <v>56</v>
      </c>
      <c r="B64" s="21" t="s">
        <v>280</v>
      </c>
      <c r="C64" s="22" t="s">
        <v>228</v>
      </c>
      <c r="D64" s="23">
        <v>300000000</v>
      </c>
      <c r="E64" s="23">
        <v>295350000</v>
      </c>
      <c r="F64" s="23">
        <v>159216537.13999999</v>
      </c>
      <c r="G64" s="23">
        <f t="shared" si="0"/>
        <v>53.90774915862535</v>
      </c>
    </row>
    <row r="65" spans="1:7" ht="40.5">
      <c r="A65" s="20">
        <v>57</v>
      </c>
      <c r="B65" s="21" t="s">
        <v>229</v>
      </c>
      <c r="C65" s="22" t="s">
        <v>230</v>
      </c>
      <c r="D65" s="23">
        <v>711607690</v>
      </c>
      <c r="E65" s="23">
        <v>711607690</v>
      </c>
      <c r="F65" s="23">
        <v>113952819.70999999</v>
      </c>
      <c r="G65" s="23">
        <f t="shared" si="0"/>
        <v>16.01343286635927</v>
      </c>
    </row>
    <row r="66" spans="1:7" ht="40.5">
      <c r="A66" s="20">
        <v>58</v>
      </c>
      <c r="B66" s="21" t="s">
        <v>281</v>
      </c>
      <c r="C66" s="22" t="s">
        <v>282</v>
      </c>
      <c r="D66" s="23">
        <v>0</v>
      </c>
      <c r="E66" s="23">
        <v>248658753.21000001</v>
      </c>
      <c r="F66" s="23">
        <v>0</v>
      </c>
      <c r="G66" s="23">
        <f t="shared" si="0"/>
        <v>0</v>
      </c>
    </row>
    <row r="67" spans="1:7" ht="49.5" customHeight="1">
      <c r="A67" s="20">
        <v>59</v>
      </c>
      <c r="B67" s="21" t="s">
        <v>283</v>
      </c>
      <c r="C67" s="22" t="s">
        <v>284</v>
      </c>
      <c r="D67" s="23">
        <v>0</v>
      </c>
      <c r="E67" s="23">
        <v>118400188.84999999</v>
      </c>
      <c r="F67" s="23">
        <v>0</v>
      </c>
      <c r="G67" s="23">
        <f t="shared" si="0"/>
        <v>0</v>
      </c>
    </row>
    <row r="68" spans="1:7" ht="40.5">
      <c r="A68" s="20">
        <v>60</v>
      </c>
      <c r="B68" s="21" t="s">
        <v>231</v>
      </c>
      <c r="C68" s="22" t="s">
        <v>232</v>
      </c>
      <c r="D68" s="23">
        <v>880256100</v>
      </c>
      <c r="E68" s="23">
        <v>43479480</v>
      </c>
      <c r="F68" s="23">
        <v>0</v>
      </c>
      <c r="G68" s="23">
        <f t="shared" si="0"/>
        <v>0</v>
      </c>
    </row>
    <row r="69" spans="1:7" ht="40.5">
      <c r="A69" s="20">
        <v>61</v>
      </c>
      <c r="B69" s="21" t="s">
        <v>285</v>
      </c>
      <c r="C69" s="22" t="s">
        <v>286</v>
      </c>
      <c r="D69" s="23">
        <v>0</v>
      </c>
      <c r="E69" s="23">
        <v>250000000</v>
      </c>
      <c r="F69" s="23">
        <v>75000000</v>
      </c>
      <c r="G69" s="23">
        <f t="shared" si="0"/>
        <v>30</v>
      </c>
    </row>
    <row r="70" spans="1:7" ht="60.75">
      <c r="A70" s="20">
        <v>62</v>
      </c>
      <c r="B70" s="21" t="s">
        <v>287</v>
      </c>
      <c r="C70" s="22" t="s">
        <v>288</v>
      </c>
      <c r="D70" s="23">
        <v>0</v>
      </c>
      <c r="E70" s="23">
        <v>525276620</v>
      </c>
      <c r="F70" s="23">
        <v>62213119.899999999</v>
      </c>
      <c r="G70" s="23">
        <f t="shared" si="0"/>
        <v>11.843877593485885</v>
      </c>
    </row>
    <row r="71" spans="1:7" ht="40.5">
      <c r="A71" s="20">
        <v>63</v>
      </c>
      <c r="B71" s="21" t="s">
        <v>233</v>
      </c>
      <c r="C71" s="22" t="s">
        <v>234</v>
      </c>
      <c r="D71" s="23">
        <v>88765000</v>
      </c>
      <c r="E71" s="23">
        <v>88765000</v>
      </c>
      <c r="F71" s="23">
        <v>58978391.590000004</v>
      </c>
      <c r="G71" s="23">
        <f t="shared" si="0"/>
        <v>66.443295882386082</v>
      </c>
    </row>
    <row r="72" spans="1:7">
      <c r="A72" s="20">
        <v>64</v>
      </c>
      <c r="B72" s="21" t="s">
        <v>235</v>
      </c>
      <c r="C72" s="22" t="s">
        <v>236</v>
      </c>
      <c r="D72" s="23">
        <v>15000000</v>
      </c>
      <c r="E72" s="23">
        <v>15000000</v>
      </c>
      <c r="F72" s="23">
        <v>5001357.33</v>
      </c>
      <c r="G72" s="23">
        <f t="shared" si="0"/>
        <v>33.342382199999996</v>
      </c>
    </row>
    <row r="73" spans="1:7">
      <c r="A73" s="20">
        <v>65</v>
      </c>
      <c r="B73" s="21" t="s">
        <v>237</v>
      </c>
      <c r="C73" s="22" t="s">
        <v>238</v>
      </c>
      <c r="D73" s="23">
        <v>1507100</v>
      </c>
      <c r="E73" s="23">
        <v>1507100</v>
      </c>
      <c r="F73" s="23">
        <v>583568.28</v>
      </c>
      <c r="G73" s="23">
        <f t="shared" ref="G73:G90" si="1">F73/E73*100</f>
        <v>38.721271315772015</v>
      </c>
    </row>
    <row r="74" spans="1:7" ht="60.75">
      <c r="A74" s="20">
        <v>66</v>
      </c>
      <c r="B74" s="21" t="s">
        <v>239</v>
      </c>
      <c r="C74" s="22" t="s">
        <v>240</v>
      </c>
      <c r="D74" s="23">
        <v>1700000</v>
      </c>
      <c r="E74" s="23">
        <v>1700000</v>
      </c>
      <c r="F74" s="23">
        <v>0</v>
      </c>
      <c r="G74" s="23">
        <f t="shared" si="1"/>
        <v>0</v>
      </c>
    </row>
    <row r="75" spans="1:7" ht="40.5">
      <c r="A75" s="20">
        <v>67</v>
      </c>
      <c r="B75" s="21" t="s">
        <v>241</v>
      </c>
      <c r="C75" s="22" t="s">
        <v>242</v>
      </c>
      <c r="D75" s="23">
        <v>44383900</v>
      </c>
      <c r="E75" s="23">
        <v>44383900</v>
      </c>
      <c r="F75" s="23">
        <v>0</v>
      </c>
      <c r="G75" s="23">
        <f t="shared" si="1"/>
        <v>0</v>
      </c>
    </row>
    <row r="76" spans="1:7" ht="40.5">
      <c r="A76" s="20">
        <v>68</v>
      </c>
      <c r="B76" s="21" t="s">
        <v>243</v>
      </c>
      <c r="C76" s="22" t="s">
        <v>244</v>
      </c>
      <c r="D76" s="23">
        <v>73500000</v>
      </c>
      <c r="E76" s="23">
        <v>73500000</v>
      </c>
      <c r="F76" s="23">
        <v>73500000</v>
      </c>
      <c r="G76" s="23">
        <f t="shared" si="1"/>
        <v>100</v>
      </c>
    </row>
    <row r="77" spans="1:7" ht="60.75">
      <c r="A77" s="20">
        <v>69</v>
      </c>
      <c r="B77" s="21" t="s">
        <v>245</v>
      </c>
      <c r="C77" s="22" t="s">
        <v>246</v>
      </c>
      <c r="D77" s="23">
        <v>5000000</v>
      </c>
      <c r="E77" s="23">
        <v>0</v>
      </c>
      <c r="F77" s="23">
        <v>0</v>
      </c>
      <c r="G77" s="23">
        <v>0</v>
      </c>
    </row>
    <row r="78" spans="1:7" ht="40.5">
      <c r="A78" s="20">
        <v>70</v>
      </c>
      <c r="B78" s="21" t="s">
        <v>247</v>
      </c>
      <c r="C78" s="22" t="s">
        <v>248</v>
      </c>
      <c r="D78" s="23">
        <v>47000000</v>
      </c>
      <c r="E78" s="23">
        <v>47000000</v>
      </c>
      <c r="F78" s="23">
        <v>6089588.21</v>
      </c>
      <c r="G78" s="23">
        <f t="shared" si="1"/>
        <v>12.956570659574467</v>
      </c>
    </row>
    <row r="79" spans="1:7" ht="60.75">
      <c r="A79" s="20">
        <v>71</v>
      </c>
      <c r="B79" s="21" t="s">
        <v>249</v>
      </c>
      <c r="C79" s="22" t="s">
        <v>250</v>
      </c>
      <c r="D79" s="23">
        <v>6928155</v>
      </c>
      <c r="E79" s="23">
        <v>6928155</v>
      </c>
      <c r="F79" s="23">
        <v>0</v>
      </c>
      <c r="G79" s="23">
        <f t="shared" si="1"/>
        <v>0</v>
      </c>
    </row>
    <row r="80" spans="1:7" ht="60.75">
      <c r="A80" s="20">
        <v>72</v>
      </c>
      <c r="B80" s="21" t="s">
        <v>251</v>
      </c>
      <c r="C80" s="22" t="s">
        <v>252</v>
      </c>
      <c r="D80" s="23">
        <v>21894731.100000001</v>
      </c>
      <c r="E80" s="23">
        <v>21894731.100000001</v>
      </c>
      <c r="F80" s="23">
        <v>0</v>
      </c>
      <c r="G80" s="23">
        <f t="shared" si="1"/>
        <v>0</v>
      </c>
    </row>
    <row r="81" spans="1:7" ht="60.75">
      <c r="A81" s="20">
        <v>73</v>
      </c>
      <c r="B81" s="21" t="s">
        <v>253</v>
      </c>
      <c r="C81" s="22" t="s">
        <v>254</v>
      </c>
      <c r="D81" s="23">
        <v>3976670</v>
      </c>
      <c r="E81" s="23">
        <v>3976670</v>
      </c>
      <c r="F81" s="23">
        <v>0</v>
      </c>
      <c r="G81" s="23">
        <f t="shared" si="1"/>
        <v>0</v>
      </c>
    </row>
    <row r="82" spans="1:7" ht="40.5">
      <c r="A82" s="20">
        <v>74</v>
      </c>
      <c r="B82" s="21" t="s">
        <v>255</v>
      </c>
      <c r="C82" s="22" t="s">
        <v>256</v>
      </c>
      <c r="D82" s="23">
        <v>70000000</v>
      </c>
      <c r="E82" s="23">
        <v>70000000</v>
      </c>
      <c r="F82" s="23">
        <v>17878672.370000001</v>
      </c>
      <c r="G82" s="23">
        <f t="shared" si="1"/>
        <v>25.540960528571432</v>
      </c>
    </row>
    <row r="83" spans="1:7" ht="40.5">
      <c r="A83" s="20">
        <v>75</v>
      </c>
      <c r="B83" s="21" t="s">
        <v>289</v>
      </c>
      <c r="C83" s="22" t="s">
        <v>290</v>
      </c>
      <c r="D83" s="23">
        <v>0</v>
      </c>
      <c r="E83" s="23">
        <v>3000000</v>
      </c>
      <c r="F83" s="23">
        <v>0</v>
      </c>
      <c r="G83" s="23">
        <f t="shared" si="1"/>
        <v>0</v>
      </c>
    </row>
    <row r="84" spans="1:7" ht="60.75">
      <c r="A84" s="20">
        <v>76</v>
      </c>
      <c r="B84" s="21" t="s">
        <v>257</v>
      </c>
      <c r="C84" s="22" t="s">
        <v>258</v>
      </c>
      <c r="D84" s="23">
        <v>253908790</v>
      </c>
      <c r="E84" s="23">
        <v>253908790</v>
      </c>
      <c r="F84" s="23">
        <v>253908790</v>
      </c>
      <c r="G84" s="23">
        <f t="shared" si="1"/>
        <v>100</v>
      </c>
    </row>
    <row r="85" spans="1:7">
      <c r="A85" s="20">
        <v>77</v>
      </c>
      <c r="B85" s="21" t="s">
        <v>259</v>
      </c>
      <c r="C85" s="22" t="s">
        <v>260</v>
      </c>
      <c r="D85" s="23">
        <v>244649900</v>
      </c>
      <c r="E85" s="23">
        <v>244649900</v>
      </c>
      <c r="F85" s="23">
        <v>58705868.710000001</v>
      </c>
      <c r="G85" s="23">
        <f t="shared" si="1"/>
        <v>23.995868671926701</v>
      </c>
    </row>
    <row r="86" spans="1:7">
      <c r="A86" s="20">
        <v>78</v>
      </c>
      <c r="B86" s="21" t="s">
        <v>261</v>
      </c>
      <c r="C86" s="22" t="s">
        <v>262</v>
      </c>
      <c r="D86" s="23">
        <v>75000000</v>
      </c>
      <c r="E86" s="23">
        <v>75000000</v>
      </c>
      <c r="F86" s="23">
        <v>17156492.890000001</v>
      </c>
      <c r="G86" s="23">
        <f t="shared" si="1"/>
        <v>22.875323853333335</v>
      </c>
    </row>
    <row r="87" spans="1:7" ht="40.5">
      <c r="A87" s="20">
        <v>79</v>
      </c>
      <c r="B87" s="21" t="s">
        <v>263</v>
      </c>
      <c r="C87" s="22" t="s">
        <v>264</v>
      </c>
      <c r="D87" s="23">
        <v>331000000</v>
      </c>
      <c r="E87" s="23">
        <v>333215000</v>
      </c>
      <c r="F87" s="23">
        <v>87200312.090000004</v>
      </c>
      <c r="G87" s="23">
        <f t="shared" si="1"/>
        <v>26.169383758234172</v>
      </c>
    </row>
    <row r="88" spans="1:7" ht="40.5">
      <c r="A88" s="20">
        <v>80</v>
      </c>
      <c r="B88" s="21" t="s">
        <v>291</v>
      </c>
      <c r="C88" s="22" t="s">
        <v>292</v>
      </c>
      <c r="D88" s="23">
        <v>0</v>
      </c>
      <c r="E88" s="23">
        <v>10000000</v>
      </c>
      <c r="F88" s="23">
        <v>0</v>
      </c>
      <c r="G88" s="23">
        <f t="shared" si="1"/>
        <v>0</v>
      </c>
    </row>
    <row r="89" spans="1:7" ht="40.5">
      <c r="A89" s="20">
        <v>81</v>
      </c>
      <c r="B89" s="21" t="s">
        <v>265</v>
      </c>
      <c r="C89" s="22" t="s">
        <v>266</v>
      </c>
      <c r="D89" s="23">
        <v>12500000</v>
      </c>
      <c r="E89" s="23">
        <v>12500000</v>
      </c>
      <c r="F89" s="23">
        <v>0</v>
      </c>
      <c r="G89" s="23">
        <f t="shared" si="1"/>
        <v>0</v>
      </c>
    </row>
    <row r="90" spans="1:7">
      <c r="A90" s="20">
        <v>82</v>
      </c>
      <c r="B90" s="21" t="s">
        <v>267</v>
      </c>
      <c r="C90" s="22" t="s">
        <v>268</v>
      </c>
      <c r="D90" s="23">
        <v>0</v>
      </c>
      <c r="E90" s="23">
        <v>122181353.73</v>
      </c>
      <c r="F90" s="23">
        <v>54041651.579999998</v>
      </c>
      <c r="G90" s="23">
        <f t="shared" si="1"/>
        <v>44.230686541109087</v>
      </c>
    </row>
    <row r="91" spans="1:7">
      <c r="A91" s="26" t="s">
        <v>269</v>
      </c>
      <c r="B91" s="26"/>
      <c r="C91" s="26"/>
      <c r="D91" s="25">
        <f>SUM(D9:D90)</f>
        <v>8980110486.8800011</v>
      </c>
      <c r="E91" s="25">
        <f t="shared" ref="E91:F91" si="2">SUM(E9:E90)</f>
        <v>10976034083.120001</v>
      </c>
      <c r="F91" s="25">
        <f t="shared" si="2"/>
        <v>2507055106.0699997</v>
      </c>
      <c r="G91" s="25">
        <f t="shared" ref="G91" si="3">F91/E91*100</f>
        <v>22.841174572567972</v>
      </c>
    </row>
  </sheetData>
  <mergeCells count="10">
    <mergeCell ref="A91:C91"/>
    <mergeCell ref="A3:G3"/>
    <mergeCell ref="A4:G4"/>
    <mergeCell ref="A6:A7"/>
    <mergeCell ref="B6:B7"/>
    <mergeCell ref="C6:C7"/>
    <mergeCell ref="D6:D7"/>
    <mergeCell ref="E6:E7"/>
    <mergeCell ref="F6:F7"/>
    <mergeCell ref="G6:G7"/>
  </mergeCells>
  <pageMargins left="0" right="0" top="0" bottom="0" header="0.31496062992125984" footer="0.31496062992125984"/>
  <pageSetup paperSize="9" scale="41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18</v>
      </c>
      <c r="C6" s="8">
        <v>3560360</v>
      </c>
      <c r="D6" s="8">
        <v>3560360</v>
      </c>
      <c r="E6" s="8">
        <v>3560360</v>
      </c>
      <c r="F6" s="9">
        <f t="shared" ref="F6:F12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22</v>
      </c>
      <c r="C7" s="8">
        <v>3560360</v>
      </c>
      <c r="D7" s="8">
        <v>3560360</v>
      </c>
      <c r="E7" s="8">
        <v>3560360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26</v>
      </c>
      <c r="C8" s="8">
        <v>3560360</v>
      </c>
      <c r="D8" s="8">
        <v>3560360</v>
      </c>
      <c r="E8" s="8">
        <v>3539207.8</v>
      </c>
      <c r="F8" s="9">
        <f t="shared" ca="1" si="1"/>
        <v>0.99409999999999998</v>
      </c>
      <c r="G8" s="3"/>
    </row>
    <row r="9" spans="1:7" ht="15">
      <c r="A9" s="7">
        <f t="shared" ca="1" si="0"/>
        <v>4</v>
      </c>
      <c r="B9" s="7" t="s">
        <v>32</v>
      </c>
      <c r="C9" s="8">
        <v>3560360</v>
      </c>
      <c r="D9" s="8">
        <v>3560360</v>
      </c>
      <c r="E9" s="8">
        <v>2756749.78</v>
      </c>
      <c r="F9" s="9">
        <f t="shared" ca="1" si="1"/>
        <v>0.77429999999999999</v>
      </c>
      <c r="G9" s="3"/>
    </row>
    <row r="10" spans="1:7" ht="15">
      <c r="A10" s="7">
        <f t="shared" ca="1" si="0"/>
        <v>5</v>
      </c>
      <c r="B10" s="7" t="s">
        <v>36</v>
      </c>
      <c r="C10" s="8">
        <v>3560360</v>
      </c>
      <c r="D10" s="8">
        <v>3560360</v>
      </c>
      <c r="E10" s="8">
        <v>2877873.49</v>
      </c>
      <c r="F10" s="9">
        <f t="shared" ca="1" si="1"/>
        <v>0.80830000000000002</v>
      </c>
      <c r="G10" s="3"/>
    </row>
    <row r="11" spans="1:7" ht="15">
      <c r="A11" s="7">
        <f t="shared" ca="1" si="0"/>
        <v>6</v>
      </c>
      <c r="B11" s="7" t="s">
        <v>38</v>
      </c>
      <c r="C11" s="8">
        <v>3560360</v>
      </c>
      <c r="D11" s="8">
        <v>3560360</v>
      </c>
      <c r="E11" s="8">
        <v>3560360</v>
      </c>
      <c r="F11" s="9">
        <f t="shared" ca="1" si="1"/>
        <v>1</v>
      </c>
      <c r="G11" s="3"/>
    </row>
    <row r="12" spans="1:7" ht="15" customHeight="1">
      <c r="A12" s="36" t="s">
        <v>39</v>
      </c>
      <c r="B12" s="37"/>
      <c r="C12" s="10">
        <v>21362160</v>
      </c>
      <c r="D12" s="10">
        <v>21362160</v>
      </c>
      <c r="E12" s="11">
        <v>19854911.07</v>
      </c>
      <c r="F12" s="12">
        <f t="shared" ca="1" si="1"/>
        <v>0.9294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18</v>
      </c>
      <c r="C6" s="8">
        <v>9337220</v>
      </c>
      <c r="D6" s="8">
        <v>9337220</v>
      </c>
      <c r="E6" s="8">
        <v>9337220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9337220</v>
      </c>
      <c r="D7" s="10">
        <v>9337220</v>
      </c>
      <c r="E7" s="11">
        <v>9337220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10919900</v>
      </c>
      <c r="D6" s="8">
        <v>10919900</v>
      </c>
      <c r="E6" s="8">
        <v>8722712.6099999994</v>
      </c>
      <c r="F6" s="9">
        <f ca="1">IF(INDIRECT("R[0]C[-2]", FALSE)=0,0,ROUND(INDIRECT("R[0]C[-1]", FALSE)/INDIRECT("R[0]C[-2]", FALSE),4))</f>
        <v>0.79879999999999995</v>
      </c>
      <c r="G6" s="3"/>
    </row>
    <row r="7" spans="1:7" ht="15" customHeight="1">
      <c r="A7" s="36" t="s">
        <v>39</v>
      </c>
      <c r="B7" s="37"/>
      <c r="C7" s="10">
        <v>10919900</v>
      </c>
      <c r="D7" s="10">
        <v>10919900</v>
      </c>
      <c r="E7" s="11">
        <v>8722712.6099999994</v>
      </c>
      <c r="F7" s="12">
        <f ca="1">IF(INDIRECT("R[0]C[-2]", FALSE)=0,0,ROUND(INDIRECT("R[0]C[-1]", FALSE)/INDIRECT("R[0]C[-2]", FALSE),4))</f>
        <v>0.79879999999999995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50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20</v>
      </c>
      <c r="C6" s="8">
        <v>2811760</v>
      </c>
      <c r="D6" s="8">
        <v>2811760</v>
      </c>
      <c r="E6" s="8">
        <v>2811760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29</v>
      </c>
      <c r="C7" s="8">
        <v>6598970</v>
      </c>
      <c r="D7" s="8">
        <v>6598970</v>
      </c>
      <c r="E7" s="8">
        <v>5698874.7000000002</v>
      </c>
      <c r="F7" s="9">
        <f ca="1">IF(INDIRECT("R[0]C[-2]", FALSE)=0,0,ROUND(INDIRECT("R[0]C[-1]", FALSE)/INDIRECT("R[0]C[-2]", FALSE),4))</f>
        <v>0.86360000000000003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1588870</v>
      </c>
      <c r="D8" s="8">
        <v>1588870</v>
      </c>
      <c r="E8" s="8">
        <v>1588870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6" t="s">
        <v>39</v>
      </c>
      <c r="B9" s="37"/>
      <c r="C9" s="10">
        <v>10999600</v>
      </c>
      <c r="D9" s="10">
        <v>10999600</v>
      </c>
      <c r="E9" s="11">
        <v>10099504.699999999</v>
      </c>
      <c r="F9" s="12">
        <f ca="1">IF(INDIRECT("R[0]C[-2]", FALSE)=0,0,ROUND(INDIRECT("R[0]C[-1]", FALSE)/INDIRECT("R[0]C[-2]", FALSE),4))</f>
        <v>0.91820000000000002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51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5063800</v>
      </c>
      <c r="D6" s="8">
        <v>5063800</v>
      </c>
      <c r="E6" s="8">
        <v>3483098.95</v>
      </c>
      <c r="F6" s="9">
        <f ca="1">IF(INDIRECT("R[0]C[-2]", FALSE)=0,0,ROUND(INDIRECT("R[0]C[-1]", FALSE)/INDIRECT("R[0]C[-2]", FALSE),4))</f>
        <v>0.68779999999999997</v>
      </c>
      <c r="G6" s="3"/>
    </row>
    <row r="7" spans="1:7" ht="15" customHeight="1">
      <c r="A7" s="36" t="s">
        <v>39</v>
      </c>
      <c r="B7" s="37"/>
      <c r="C7" s="10">
        <v>5063800</v>
      </c>
      <c r="D7" s="10">
        <v>5063800</v>
      </c>
      <c r="E7" s="11">
        <v>3483098.95</v>
      </c>
      <c r="F7" s="12">
        <f ca="1">IF(INDIRECT("R[0]C[-2]", FALSE)=0,0,ROUND(INDIRECT("R[0]C[-1]", FALSE)/INDIRECT("R[0]C[-2]", FALSE),4))</f>
        <v>0.68779999999999997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19255</v>
      </c>
      <c r="D6" s="8">
        <v>19255</v>
      </c>
      <c r="E6" s="8">
        <v>19255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7393</v>
      </c>
      <c r="D7" s="8">
        <v>7393</v>
      </c>
      <c r="E7" s="8">
        <v>7393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23323</v>
      </c>
      <c r="D8" s="8">
        <v>23323</v>
      </c>
      <c r="E8" s="8">
        <v>23323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51279</v>
      </c>
      <c r="D9" s="8">
        <v>51279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29686</v>
      </c>
      <c r="D10" s="8">
        <v>29686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23786</v>
      </c>
      <c r="D11" s="8">
        <v>23786</v>
      </c>
      <c r="E11" s="8">
        <v>23786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53</v>
      </c>
      <c r="C12" s="8">
        <v>10994</v>
      </c>
      <c r="D12" s="8">
        <v>10994</v>
      </c>
      <c r="E12" s="8">
        <v>10994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23207</v>
      </c>
      <c r="D13" s="8">
        <v>23207</v>
      </c>
      <c r="E13" s="8">
        <v>23207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22169</v>
      </c>
      <c r="D14" s="8">
        <v>22169</v>
      </c>
      <c r="E14" s="8">
        <v>22169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16907</v>
      </c>
      <c r="D15" s="8">
        <v>16907</v>
      </c>
      <c r="E15" s="8">
        <v>16907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15362</v>
      </c>
      <c r="D16" s="8">
        <v>15362</v>
      </c>
      <c r="E16" s="8">
        <v>15362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52959</v>
      </c>
      <c r="D17" s="8">
        <v>52959</v>
      </c>
      <c r="E17" s="8">
        <v>52959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25</v>
      </c>
      <c r="C18" s="8">
        <v>44565</v>
      </c>
      <c r="D18" s="8">
        <v>44565</v>
      </c>
      <c r="E18" s="8">
        <v>44565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133649</v>
      </c>
      <c r="D19" s="8">
        <v>133649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26071</v>
      </c>
      <c r="D20" s="8">
        <v>26071</v>
      </c>
      <c r="E20" s="8">
        <v>26071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9023</v>
      </c>
      <c r="D21" s="8">
        <v>9023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14198</v>
      </c>
      <c r="D22" s="8">
        <v>14198</v>
      </c>
      <c r="E22" s="8">
        <v>14198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13969</v>
      </c>
      <c r="D23" s="8">
        <v>13969</v>
      </c>
      <c r="E23" s="8">
        <v>13969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16792</v>
      </c>
      <c r="D24" s="8">
        <v>16792</v>
      </c>
      <c r="E24" s="8">
        <v>16792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17353</v>
      </c>
      <c r="D25" s="8">
        <v>17353</v>
      </c>
      <c r="E25" s="8">
        <v>17353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676037</v>
      </c>
      <c r="D26" s="8">
        <v>676037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152208</v>
      </c>
      <c r="D27" s="8">
        <v>152208</v>
      </c>
      <c r="E27" s="8">
        <v>152208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85433</v>
      </c>
      <c r="D28" s="8">
        <v>85433</v>
      </c>
      <c r="E28" s="8">
        <v>85433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35</v>
      </c>
      <c r="C29" s="8">
        <v>53718</v>
      </c>
      <c r="D29" s="8">
        <v>53718</v>
      </c>
      <c r="E29" s="8">
        <v>53718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130431</v>
      </c>
      <c r="D30" s="8">
        <v>130431</v>
      </c>
      <c r="E30" s="8">
        <v>130431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108566</v>
      </c>
      <c r="D31" s="8">
        <v>108566</v>
      </c>
      <c r="E31" s="8">
        <v>108566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38</v>
      </c>
      <c r="C32" s="8">
        <v>101907</v>
      </c>
      <c r="D32" s="8">
        <v>101907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1880240</v>
      </c>
      <c r="D33" s="10">
        <v>1880240</v>
      </c>
      <c r="E33" s="11">
        <v>878659</v>
      </c>
      <c r="F33" s="12">
        <f t="shared" ca="1" si="1"/>
        <v>0.46729999999999999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 t="s">
        <v>14</v>
      </c>
      <c r="C6" s="8">
        <v>0</v>
      </c>
      <c r="D6" s="8">
        <v>18193845.25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8000000</v>
      </c>
      <c r="E7" s="8">
        <v>2313786.64</v>
      </c>
      <c r="F7" s="9">
        <f t="shared" ca="1" si="1"/>
        <v>0.28920000000000001</v>
      </c>
      <c r="G7" s="3"/>
    </row>
    <row r="8" spans="1:7" ht="15">
      <c r="A8" s="7">
        <f t="shared" ca="1" si="0"/>
        <v>3</v>
      </c>
      <c r="B8" s="7" t="s">
        <v>17</v>
      </c>
      <c r="C8" s="8">
        <v>0</v>
      </c>
      <c r="D8" s="8">
        <v>5622375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0</v>
      </c>
      <c r="D9" s="8">
        <v>1000000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22</v>
      </c>
      <c r="C10" s="8">
        <v>0</v>
      </c>
      <c r="D10" s="8">
        <v>5178880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25</v>
      </c>
      <c r="C11" s="8">
        <v>3823500</v>
      </c>
      <c r="D11" s="8">
        <v>5697570</v>
      </c>
      <c r="E11" s="8">
        <v>3665918.27</v>
      </c>
      <c r="F11" s="9">
        <f t="shared" ca="1" si="1"/>
        <v>0.64339999999999997</v>
      </c>
      <c r="G11" s="3"/>
    </row>
    <row r="12" spans="1:7" ht="15">
      <c r="A12" s="7">
        <f t="shared" ca="1" si="0"/>
        <v>7</v>
      </c>
      <c r="B12" s="7" t="s">
        <v>29</v>
      </c>
      <c r="C12" s="8">
        <v>0</v>
      </c>
      <c r="D12" s="8">
        <v>25742850</v>
      </c>
      <c r="E12" s="8">
        <v>2317934.4</v>
      </c>
      <c r="F12" s="9">
        <f t="shared" ca="1" si="1"/>
        <v>0.09</v>
      </c>
      <c r="G12" s="3"/>
    </row>
    <row r="13" spans="1:7" ht="15">
      <c r="A13" s="7">
        <f t="shared" ca="1" si="0"/>
        <v>8</v>
      </c>
      <c r="B13" s="7" t="s">
        <v>33</v>
      </c>
      <c r="C13" s="8">
        <v>20540136</v>
      </c>
      <c r="D13" s="8">
        <v>20540136</v>
      </c>
      <c r="E13" s="8">
        <v>6162040.7999999998</v>
      </c>
      <c r="F13" s="9">
        <f t="shared" ca="1" si="1"/>
        <v>0.3</v>
      </c>
      <c r="G13" s="3"/>
    </row>
    <row r="14" spans="1:7" ht="15">
      <c r="A14" s="7">
        <f t="shared" ca="1" si="0"/>
        <v>9</v>
      </c>
      <c r="B14" s="7" t="s">
        <v>36</v>
      </c>
      <c r="C14" s="8">
        <v>0</v>
      </c>
      <c r="D14" s="8">
        <v>7241600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6019853.5800000001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24363636</v>
      </c>
      <c r="D16" s="10">
        <v>103237109.83</v>
      </c>
      <c r="E16" s="11">
        <v>14459680.109999999</v>
      </c>
      <c r="F16" s="12">
        <f t="shared" ca="1" si="1"/>
        <v>0.1401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18</v>
      </c>
      <c r="C6" s="8">
        <v>10568465</v>
      </c>
      <c r="D6" s="8">
        <v>10568465</v>
      </c>
      <c r="E6" s="8">
        <v>3998899.55</v>
      </c>
      <c r="F6" s="9">
        <f t="shared" ref="F6:F11" ca="1" si="0">IF(INDIRECT("R[0]C[-2]", FALSE)=0,0,ROUND(INDIRECT("R[0]C[-1]", FALSE)/INDIRECT("R[0]C[-2]", FALSE),4))</f>
        <v>0.37840000000000001</v>
      </c>
      <c r="G6" s="3"/>
    </row>
    <row r="7" spans="1:7" ht="15">
      <c r="A7" s="7">
        <f ca="1">IF(INDIRECT("R[-2]C[0]",FALSE)="№",1,INDIRECT("R[-1]C[0]",FALSE)+1)</f>
        <v>2</v>
      </c>
      <c r="B7" s="7" t="s">
        <v>23</v>
      </c>
      <c r="C7" s="8">
        <v>0</v>
      </c>
      <c r="D7" s="8">
        <v>9900000</v>
      </c>
      <c r="E7" s="8">
        <v>0</v>
      </c>
      <c r="F7" s="9">
        <f t="shared" ca="1" si="0"/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28</v>
      </c>
      <c r="C8" s="8">
        <v>13000000</v>
      </c>
      <c r="D8" s="8">
        <v>13000000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29</v>
      </c>
      <c r="C9" s="8">
        <v>0</v>
      </c>
      <c r="D9" s="8">
        <v>3627673.32</v>
      </c>
      <c r="E9" s="8">
        <v>2678954.73</v>
      </c>
      <c r="F9" s="9">
        <f t="shared" ca="1" si="0"/>
        <v>0.73850000000000005</v>
      </c>
      <c r="G9" s="3"/>
    </row>
    <row r="10" spans="1:7" ht="15">
      <c r="A10" s="7">
        <f ca="1">IF(INDIRECT("R[-2]C[0]",FALSE)="№",1,INDIRECT("R[-1]C[0]",FALSE)+1)</f>
        <v>5</v>
      </c>
      <c r="B10" s="7" t="s">
        <v>30</v>
      </c>
      <c r="C10" s="8">
        <v>0</v>
      </c>
      <c r="D10" s="8">
        <v>5500000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23568465</v>
      </c>
      <c r="D11" s="10">
        <v>42596138.32</v>
      </c>
      <c r="E11" s="11">
        <v>6677854.2800000003</v>
      </c>
      <c r="F11" s="12">
        <f t="shared" ca="1" si="0"/>
        <v>0.15679999999999999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57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/>
      <c r="C6" s="8">
        <v>18700600</v>
      </c>
      <c r="D6" s="8">
        <v>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594000</v>
      </c>
      <c r="E7" s="8">
        <v>594000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297000</v>
      </c>
      <c r="E8" s="8">
        <v>297000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18</v>
      </c>
      <c r="C9" s="8">
        <v>0</v>
      </c>
      <c r="D9" s="8">
        <v>801900</v>
      </c>
      <c r="E9" s="8">
        <v>801900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19</v>
      </c>
      <c r="C10" s="8">
        <v>0</v>
      </c>
      <c r="D10" s="8">
        <v>475200</v>
      </c>
      <c r="E10" s="8">
        <v>475200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53</v>
      </c>
      <c r="C11" s="8">
        <v>0</v>
      </c>
      <c r="D11" s="8">
        <v>594000</v>
      </c>
      <c r="E11" s="8">
        <v>594000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396000</v>
      </c>
      <c r="E12" s="8">
        <v>396000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1386000</v>
      </c>
      <c r="E13" s="8">
        <v>643500</v>
      </c>
      <c r="F13" s="9">
        <f t="shared" ca="1" si="1"/>
        <v>0.46429999999999999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495000</v>
      </c>
      <c r="E14" s="8">
        <v>495000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23</v>
      </c>
      <c r="C15" s="8">
        <v>0</v>
      </c>
      <c r="D15" s="8">
        <v>2475584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0</v>
      </c>
      <c r="D16" s="8">
        <v>693000</v>
      </c>
      <c r="E16" s="8">
        <v>456463.04</v>
      </c>
      <c r="F16" s="9">
        <f t="shared" ca="1" si="1"/>
        <v>0.65869999999999995</v>
      </c>
      <c r="G16" s="3"/>
    </row>
    <row r="17" spans="1:7" ht="15">
      <c r="A17" s="7">
        <f t="shared" ca="1" si="0"/>
        <v>12</v>
      </c>
      <c r="B17" s="7" t="s">
        <v>25</v>
      </c>
      <c r="C17" s="8">
        <v>0</v>
      </c>
      <c r="D17" s="8">
        <v>584100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0</v>
      </c>
      <c r="D18" s="8">
        <v>1197499</v>
      </c>
      <c r="E18" s="8">
        <v>1168195.1200000001</v>
      </c>
      <c r="F18" s="9">
        <f t="shared" ca="1" si="1"/>
        <v>0.97550000000000003</v>
      </c>
      <c r="G18" s="3"/>
    </row>
    <row r="19" spans="1:7" ht="15">
      <c r="A19" s="7">
        <f t="shared" ca="1" si="0"/>
        <v>14</v>
      </c>
      <c r="B19" s="7" t="s">
        <v>27</v>
      </c>
      <c r="C19" s="8">
        <v>0</v>
      </c>
      <c r="D19" s="8">
        <v>396000</v>
      </c>
      <c r="E19" s="8">
        <v>396000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594000</v>
      </c>
      <c r="E20" s="8">
        <v>594000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33</v>
      </c>
      <c r="C21" s="8">
        <v>0</v>
      </c>
      <c r="D21" s="8">
        <v>1089000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34</v>
      </c>
      <c r="C22" s="8">
        <v>0</v>
      </c>
      <c r="D22" s="8">
        <v>1437820</v>
      </c>
      <c r="E22" s="8">
        <v>1185810.3</v>
      </c>
      <c r="F22" s="9">
        <f t="shared" ca="1" si="1"/>
        <v>0.82469999999999999</v>
      </c>
      <c r="G22" s="3"/>
    </row>
    <row r="23" spans="1:7" ht="15">
      <c r="A23" s="7">
        <f t="shared" ca="1" si="0"/>
        <v>18</v>
      </c>
      <c r="B23" s="7" t="s">
        <v>35</v>
      </c>
      <c r="C23" s="8">
        <v>0</v>
      </c>
      <c r="D23" s="8">
        <v>838497</v>
      </c>
      <c r="E23" s="8">
        <v>838496.95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36</v>
      </c>
      <c r="C24" s="8">
        <v>0</v>
      </c>
      <c r="D24" s="8">
        <v>1386000</v>
      </c>
      <c r="E24" s="8">
        <v>1386000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37</v>
      </c>
      <c r="C25" s="8">
        <v>0</v>
      </c>
      <c r="D25" s="8">
        <v>1980000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38</v>
      </c>
      <c r="C26" s="8">
        <v>0</v>
      </c>
      <c r="D26" s="8">
        <v>990000</v>
      </c>
      <c r="E26" s="8">
        <v>0</v>
      </c>
      <c r="F26" s="9">
        <f t="shared" ca="1" si="1"/>
        <v>0</v>
      </c>
      <c r="G26" s="3"/>
    </row>
    <row r="27" spans="1:7" ht="15" customHeight="1">
      <c r="A27" s="36" t="s">
        <v>39</v>
      </c>
      <c r="B27" s="37"/>
      <c r="C27" s="10">
        <v>18700600</v>
      </c>
      <c r="D27" s="10">
        <v>18700600</v>
      </c>
      <c r="E27" s="11">
        <v>10321565.41</v>
      </c>
      <c r="F27" s="12">
        <f t="shared" ca="1" si="1"/>
        <v>0.55189999999999995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/>
      <c r="C6" s="8">
        <v>421700</v>
      </c>
      <c r="D6" s="8">
        <v>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24</v>
      </c>
      <c r="C7" s="8">
        <v>0</v>
      </c>
      <c r="D7" s="8">
        <v>60243</v>
      </c>
      <c r="E7" s="8">
        <v>60243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60243</v>
      </c>
      <c r="E8" s="8">
        <v>60243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27</v>
      </c>
      <c r="C9" s="8">
        <v>0</v>
      </c>
      <c r="D9" s="8">
        <v>60242</v>
      </c>
      <c r="E9" s="8">
        <v>60242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60243</v>
      </c>
      <c r="E10" s="8">
        <v>60243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60243</v>
      </c>
      <c r="E11" s="8">
        <v>60243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31</v>
      </c>
      <c r="C12" s="8">
        <v>0</v>
      </c>
      <c r="D12" s="8">
        <v>60243</v>
      </c>
      <c r="E12" s="8">
        <v>60243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38</v>
      </c>
      <c r="C13" s="8">
        <v>0</v>
      </c>
      <c r="D13" s="8">
        <v>60243</v>
      </c>
      <c r="E13" s="8">
        <v>60243</v>
      </c>
      <c r="F13" s="9">
        <f t="shared" ca="1" si="1"/>
        <v>1</v>
      </c>
      <c r="G13" s="3"/>
    </row>
    <row r="14" spans="1:7" ht="15" customHeight="1">
      <c r="A14" s="36" t="s">
        <v>39</v>
      </c>
      <c r="B14" s="37"/>
      <c r="C14" s="10">
        <v>421700</v>
      </c>
      <c r="D14" s="10">
        <v>421700</v>
      </c>
      <c r="E14" s="11">
        <v>421700</v>
      </c>
      <c r="F14" s="12">
        <f t="shared" ca="1" si="1"/>
        <v>1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1079338.26</v>
      </c>
      <c r="D6" s="8">
        <v>1079338.26</v>
      </c>
      <c r="E6" s="8">
        <v>959411.79</v>
      </c>
      <c r="F6" s="9">
        <f t="shared" ref="F6:F31" ca="1" si="1">IF(INDIRECT("R[0]C[-2]", FALSE)=0,0,ROUND(INDIRECT("R[0]C[-1]", FALSE)/INDIRECT("R[0]C[-2]", FALSE),4))</f>
        <v>0.88890000000000002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300292.84000000003</v>
      </c>
      <c r="D7" s="8">
        <v>300292.84000000003</v>
      </c>
      <c r="E7" s="8">
        <v>300292.84000000003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925143.25</v>
      </c>
      <c r="D8" s="8">
        <v>925143.25</v>
      </c>
      <c r="E8" s="8">
        <v>925143.25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572594.1</v>
      </c>
      <c r="D9" s="8">
        <v>572594.1</v>
      </c>
      <c r="E9" s="8">
        <v>168909.06</v>
      </c>
      <c r="F9" s="9">
        <f t="shared" ca="1" si="1"/>
        <v>0.29499999999999998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317497.12</v>
      </c>
      <c r="D10" s="8">
        <v>317497.12</v>
      </c>
      <c r="E10" s="8">
        <v>317497.12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1698084.5</v>
      </c>
      <c r="D11" s="8">
        <v>1698084.5</v>
      </c>
      <c r="E11" s="8">
        <v>905645.07</v>
      </c>
      <c r="F11" s="9">
        <f t="shared" ca="1" si="1"/>
        <v>0.5333</v>
      </c>
      <c r="G11" s="3"/>
    </row>
    <row r="12" spans="1:7" ht="15">
      <c r="A12" s="7">
        <f t="shared" ca="1" si="0"/>
        <v>7</v>
      </c>
      <c r="B12" s="7" t="s">
        <v>20</v>
      </c>
      <c r="C12" s="8">
        <v>408210.58</v>
      </c>
      <c r="D12" s="8">
        <v>408210.58</v>
      </c>
      <c r="E12" s="8">
        <v>408210.57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496019.42</v>
      </c>
      <c r="D13" s="8">
        <v>496019.42</v>
      </c>
      <c r="E13" s="8">
        <v>496019.42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22</v>
      </c>
      <c r="C14" s="8">
        <v>938415.12</v>
      </c>
      <c r="D14" s="8">
        <v>938415.12</v>
      </c>
      <c r="E14" s="8">
        <v>677744.25</v>
      </c>
      <c r="F14" s="9">
        <f t="shared" ca="1" si="1"/>
        <v>0.72219999999999995</v>
      </c>
      <c r="G14" s="3"/>
    </row>
    <row r="15" spans="1:7" ht="15">
      <c r="A15" s="7">
        <f t="shared" ca="1" si="0"/>
        <v>10</v>
      </c>
      <c r="B15" s="7" t="s">
        <v>23</v>
      </c>
      <c r="C15" s="8">
        <v>487173</v>
      </c>
      <c r="D15" s="8">
        <v>487173</v>
      </c>
      <c r="E15" s="8">
        <v>487173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24</v>
      </c>
      <c r="C16" s="8">
        <v>848380.9</v>
      </c>
      <c r="D16" s="8">
        <v>848380.9</v>
      </c>
      <c r="E16" s="8">
        <v>848380.9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25</v>
      </c>
      <c r="C17" s="8">
        <v>983101.56</v>
      </c>
      <c r="D17" s="8">
        <v>983101.56</v>
      </c>
      <c r="E17" s="8">
        <v>737326.18</v>
      </c>
      <c r="F17" s="9">
        <f t="shared" ca="1" si="1"/>
        <v>0.75</v>
      </c>
      <c r="G17" s="3"/>
    </row>
    <row r="18" spans="1:7" ht="15">
      <c r="A18" s="7">
        <f t="shared" ca="1" si="0"/>
        <v>13</v>
      </c>
      <c r="B18" s="7" t="s">
        <v>26</v>
      </c>
      <c r="C18" s="8">
        <v>2140122.7200000002</v>
      </c>
      <c r="D18" s="8">
        <v>2140122.7200000002</v>
      </c>
      <c r="E18" s="8">
        <v>1877913.09</v>
      </c>
      <c r="F18" s="9">
        <f t="shared" ca="1" si="1"/>
        <v>0.87749999999999995</v>
      </c>
      <c r="G18" s="3"/>
    </row>
    <row r="19" spans="1:7" ht="15">
      <c r="A19" s="7">
        <f t="shared" ca="1" si="0"/>
        <v>14</v>
      </c>
      <c r="B19" s="7" t="s">
        <v>27</v>
      </c>
      <c r="C19" s="8">
        <v>2404313.39</v>
      </c>
      <c r="D19" s="8">
        <v>2404313.39</v>
      </c>
      <c r="E19" s="8">
        <v>2404313.39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28</v>
      </c>
      <c r="C20" s="8">
        <v>437927.06</v>
      </c>
      <c r="D20" s="8">
        <v>437927.06</v>
      </c>
      <c r="E20" s="8">
        <v>437927.06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29</v>
      </c>
      <c r="C21" s="8">
        <v>665827.87</v>
      </c>
      <c r="D21" s="8">
        <v>665827.87</v>
      </c>
      <c r="E21" s="8">
        <v>665827.87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30</v>
      </c>
      <c r="C22" s="8">
        <v>400649.63</v>
      </c>
      <c r="D22" s="8">
        <v>400649.63</v>
      </c>
      <c r="E22" s="8">
        <v>400649.63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31</v>
      </c>
      <c r="C23" s="8">
        <v>677744.26</v>
      </c>
      <c r="D23" s="8">
        <v>677744.26</v>
      </c>
      <c r="E23" s="8">
        <v>677744.26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32</v>
      </c>
      <c r="C24" s="8">
        <v>4636932.5599999996</v>
      </c>
      <c r="D24" s="8">
        <v>4636932.5599999996</v>
      </c>
      <c r="E24" s="8">
        <v>4636932.5599999996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33</v>
      </c>
      <c r="C25" s="8">
        <v>5741987.8700000001</v>
      </c>
      <c r="D25" s="8">
        <v>5741987.8700000001</v>
      </c>
      <c r="E25" s="8">
        <v>5741987.8700000001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2976768.97</v>
      </c>
      <c r="D26" s="8">
        <v>2976768.97</v>
      </c>
      <c r="E26" s="8">
        <v>2976768.97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35</v>
      </c>
      <c r="C27" s="8">
        <v>1070061.3600000001</v>
      </c>
      <c r="D27" s="8">
        <v>1070061.3600000001</v>
      </c>
      <c r="E27" s="8">
        <v>1070061.3600000001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1783435.6</v>
      </c>
      <c r="D28" s="8">
        <v>1783435.6</v>
      </c>
      <c r="E28" s="8">
        <v>1560994.63</v>
      </c>
      <c r="F28" s="9">
        <f t="shared" ca="1" si="1"/>
        <v>0.87529999999999997</v>
      </c>
      <c r="G28" s="3"/>
    </row>
    <row r="29" spans="1:7" ht="15">
      <c r="A29" s="7">
        <f t="shared" ca="1" si="0"/>
        <v>24</v>
      </c>
      <c r="B29" s="7" t="s">
        <v>37</v>
      </c>
      <c r="C29" s="8">
        <v>2949304.67</v>
      </c>
      <c r="D29" s="8">
        <v>2949304.67</v>
      </c>
      <c r="E29" s="8">
        <v>2949304.67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38</v>
      </c>
      <c r="C30" s="8">
        <v>417073.39</v>
      </c>
      <c r="D30" s="8">
        <v>417073.39</v>
      </c>
      <c r="E30" s="8">
        <v>417073.39</v>
      </c>
      <c r="F30" s="9">
        <f t="shared" ca="1" si="1"/>
        <v>1</v>
      </c>
      <c r="G30" s="3"/>
    </row>
    <row r="31" spans="1:7" ht="15" customHeight="1">
      <c r="A31" s="36" t="s">
        <v>39</v>
      </c>
      <c r="B31" s="37"/>
      <c r="C31" s="10">
        <v>35356400</v>
      </c>
      <c r="D31" s="10">
        <v>35356400</v>
      </c>
      <c r="E31" s="11">
        <v>33049252.199999999</v>
      </c>
      <c r="F31" s="12">
        <f t="shared" ca="1" si="1"/>
        <v>0.93469999999999998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/>
      <c r="C6" s="8">
        <v>1445800</v>
      </c>
      <c r="D6" s="8">
        <v>0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120483</v>
      </c>
      <c r="E7" s="8">
        <v>120483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240966</v>
      </c>
      <c r="E8" s="8">
        <v>240966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23</v>
      </c>
      <c r="C9" s="8">
        <v>0</v>
      </c>
      <c r="D9" s="8">
        <v>240966</v>
      </c>
      <c r="E9" s="8">
        <v>240966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24</v>
      </c>
      <c r="C10" s="8">
        <v>0</v>
      </c>
      <c r="D10" s="8">
        <v>120484</v>
      </c>
      <c r="E10" s="8">
        <v>120484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25</v>
      </c>
      <c r="C11" s="8">
        <v>0</v>
      </c>
      <c r="D11" s="8">
        <v>120484</v>
      </c>
      <c r="E11" s="8">
        <v>120484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26</v>
      </c>
      <c r="C12" s="8">
        <v>0</v>
      </c>
      <c r="D12" s="8">
        <v>120484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29</v>
      </c>
      <c r="C13" s="8">
        <v>0</v>
      </c>
      <c r="D13" s="8">
        <v>120484</v>
      </c>
      <c r="E13" s="8">
        <v>120484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33</v>
      </c>
      <c r="C14" s="8">
        <v>0</v>
      </c>
      <c r="D14" s="8">
        <v>120483</v>
      </c>
      <c r="E14" s="8">
        <v>120483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240966</v>
      </c>
      <c r="E15" s="8">
        <v>240966</v>
      </c>
      <c r="F15" s="9">
        <f t="shared" ca="1" si="1"/>
        <v>1</v>
      </c>
      <c r="G15" s="3"/>
    </row>
    <row r="16" spans="1:7" ht="15" customHeight="1">
      <c r="A16" s="36" t="s">
        <v>39</v>
      </c>
      <c r="B16" s="37"/>
      <c r="C16" s="10">
        <v>1445800</v>
      </c>
      <c r="D16" s="10">
        <v>1445800</v>
      </c>
      <c r="E16" s="11">
        <v>1325316</v>
      </c>
      <c r="F16" s="12">
        <f t="shared" ca="1" si="1"/>
        <v>0.91669999999999996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627085</v>
      </c>
      <c r="D6" s="8">
        <v>627085</v>
      </c>
      <c r="E6" s="8">
        <v>627084.91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250834</v>
      </c>
      <c r="D7" s="8">
        <v>250834</v>
      </c>
      <c r="E7" s="8">
        <v>250834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1254170</v>
      </c>
      <c r="D8" s="8">
        <v>1254170</v>
      </c>
      <c r="E8" s="8">
        <v>1254170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1003336</v>
      </c>
      <c r="D9" s="8">
        <v>752502</v>
      </c>
      <c r="E9" s="8">
        <v>752502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1003336</v>
      </c>
      <c r="D10" s="8">
        <v>1003336</v>
      </c>
      <c r="E10" s="8">
        <v>1003336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501668</v>
      </c>
      <c r="D11" s="8">
        <v>250834</v>
      </c>
      <c r="E11" s="8">
        <v>250834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53</v>
      </c>
      <c r="C12" s="8">
        <v>250834</v>
      </c>
      <c r="D12" s="8">
        <v>250834</v>
      </c>
      <c r="E12" s="8">
        <v>250834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877919</v>
      </c>
      <c r="D13" s="8">
        <v>877919</v>
      </c>
      <c r="E13" s="8">
        <v>877919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627085</v>
      </c>
      <c r="D14" s="8">
        <v>376251</v>
      </c>
      <c r="E14" s="8">
        <v>376251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627085</v>
      </c>
      <c r="D15" s="8">
        <v>501668</v>
      </c>
      <c r="E15" s="8">
        <v>501668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877919</v>
      </c>
      <c r="D16" s="8">
        <v>752502</v>
      </c>
      <c r="E16" s="8">
        <v>280657.78000000003</v>
      </c>
      <c r="F16" s="9">
        <f t="shared" ca="1" si="1"/>
        <v>0.373</v>
      </c>
      <c r="G16" s="3"/>
    </row>
    <row r="17" spans="1:7" ht="15">
      <c r="A17" s="7">
        <f t="shared" ca="1" si="0"/>
        <v>12</v>
      </c>
      <c r="B17" s="7" t="s">
        <v>24</v>
      </c>
      <c r="C17" s="8">
        <v>2006672</v>
      </c>
      <c r="D17" s="8">
        <v>2006672</v>
      </c>
      <c r="E17" s="8">
        <v>1987996.28</v>
      </c>
      <c r="F17" s="9">
        <f t="shared" ca="1" si="1"/>
        <v>0.99070000000000003</v>
      </c>
      <c r="G17" s="3"/>
    </row>
    <row r="18" spans="1:7" ht="15">
      <c r="A18" s="7">
        <f t="shared" ca="1" si="0"/>
        <v>13</v>
      </c>
      <c r="B18" s="7" t="s">
        <v>25</v>
      </c>
      <c r="C18" s="8">
        <v>1128753</v>
      </c>
      <c r="D18" s="8">
        <v>752502</v>
      </c>
      <c r="E18" s="8">
        <v>752501.97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2759175</v>
      </c>
      <c r="D19" s="8">
        <v>2759175</v>
      </c>
      <c r="E19" s="8">
        <v>2759174.88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27</v>
      </c>
      <c r="C20" s="8">
        <v>376251</v>
      </c>
      <c r="D20" s="8">
        <v>376251</v>
      </c>
      <c r="E20" s="8">
        <v>376251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501668</v>
      </c>
      <c r="D21" s="8">
        <v>501668</v>
      </c>
      <c r="E21" s="8">
        <v>501668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28</v>
      </c>
      <c r="C22" s="8">
        <v>501668</v>
      </c>
      <c r="D22" s="8">
        <v>501668</v>
      </c>
      <c r="E22" s="8">
        <v>450339.94</v>
      </c>
      <c r="F22" s="9">
        <f t="shared" ca="1" si="1"/>
        <v>0.89770000000000005</v>
      </c>
      <c r="G22" s="3"/>
    </row>
    <row r="23" spans="1:7" ht="15">
      <c r="A23" s="7">
        <f t="shared" ca="1" si="0"/>
        <v>18</v>
      </c>
      <c r="B23" s="7" t="s">
        <v>29</v>
      </c>
      <c r="C23" s="8">
        <v>376251</v>
      </c>
      <c r="D23" s="8">
        <v>376251</v>
      </c>
      <c r="E23" s="8">
        <v>376251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1003336</v>
      </c>
      <c r="D24" s="8">
        <v>752502</v>
      </c>
      <c r="E24" s="8">
        <v>752502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752502</v>
      </c>
      <c r="D25" s="8">
        <v>752502</v>
      </c>
      <c r="E25" s="8">
        <v>752502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5518349</v>
      </c>
      <c r="D26" s="8">
        <v>4765846</v>
      </c>
      <c r="E26" s="8">
        <v>4765776.1399999997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33</v>
      </c>
      <c r="C27" s="8">
        <v>3511677</v>
      </c>
      <c r="D27" s="8">
        <v>3386259</v>
      </c>
      <c r="E27" s="8">
        <v>3386259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1881255</v>
      </c>
      <c r="D28" s="8">
        <v>1881255</v>
      </c>
      <c r="E28" s="8">
        <v>1854012.76</v>
      </c>
      <c r="F28" s="9">
        <f t="shared" ca="1" si="1"/>
        <v>0.98550000000000004</v>
      </c>
      <c r="G28" s="3"/>
    </row>
    <row r="29" spans="1:7" ht="15">
      <c r="A29" s="7">
        <f t="shared" ca="1" si="0"/>
        <v>24</v>
      </c>
      <c r="B29" s="7" t="s">
        <v>35</v>
      </c>
      <c r="C29" s="8">
        <v>501668</v>
      </c>
      <c r="D29" s="8">
        <v>501668</v>
      </c>
      <c r="E29" s="8">
        <v>501667.99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3260843</v>
      </c>
      <c r="D30" s="8">
        <v>3135425</v>
      </c>
      <c r="E30" s="8">
        <v>3135425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2884592</v>
      </c>
      <c r="D31" s="8">
        <v>2884592</v>
      </c>
      <c r="E31" s="8">
        <v>2884592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38</v>
      </c>
      <c r="C32" s="8">
        <v>2257506</v>
      </c>
      <c r="D32" s="8">
        <v>2132089</v>
      </c>
      <c r="E32" s="8">
        <v>2132089</v>
      </c>
      <c r="F32" s="9">
        <f t="shared" ca="1" si="1"/>
        <v>1</v>
      </c>
      <c r="G32" s="3"/>
    </row>
    <row r="33" spans="1:7" ht="15" customHeight="1">
      <c r="A33" s="36" t="s">
        <v>39</v>
      </c>
      <c r="B33" s="37"/>
      <c r="C33" s="10">
        <v>37123437</v>
      </c>
      <c r="D33" s="10">
        <v>34364260</v>
      </c>
      <c r="E33" s="11">
        <v>33795099.649999999</v>
      </c>
      <c r="F33" s="12">
        <f t="shared" ca="1" si="1"/>
        <v>0.98340000000000005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61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11326309.529999999</v>
      </c>
      <c r="D6" s="8">
        <v>11462771.09</v>
      </c>
      <c r="E6" s="8">
        <v>5120481.93</v>
      </c>
      <c r="F6" s="9">
        <f t="shared" ref="F6:F14" ca="1" si="1">IF(INDIRECT("R[0]C[-2]", FALSE)=0,0,ROUND(INDIRECT("R[0]C[-1]", FALSE)/INDIRECT("R[0]C[-2]", FALSE),4))</f>
        <v>0.44669999999999999</v>
      </c>
      <c r="G6" s="3"/>
    </row>
    <row r="7" spans="1:7" ht="15">
      <c r="A7" s="7">
        <f t="shared" ca="1" si="0"/>
        <v>2</v>
      </c>
      <c r="B7" s="7" t="s">
        <v>19</v>
      </c>
      <c r="C7" s="8">
        <v>69815595.200000003</v>
      </c>
      <c r="D7" s="8">
        <v>70656746.989999995</v>
      </c>
      <c r="E7" s="8">
        <v>39530477.07</v>
      </c>
      <c r="F7" s="9">
        <f t="shared" ca="1" si="1"/>
        <v>0.5595</v>
      </c>
      <c r="G7" s="3"/>
    </row>
    <row r="8" spans="1:7" ht="15">
      <c r="A8" s="7">
        <f t="shared" ca="1" si="0"/>
        <v>3</v>
      </c>
      <c r="B8" s="7" t="s">
        <v>21</v>
      </c>
      <c r="C8" s="8">
        <v>17182261.620000001</v>
      </c>
      <c r="D8" s="8">
        <v>17389277.109999999</v>
      </c>
      <c r="E8" s="8">
        <v>5120481.93</v>
      </c>
      <c r="F8" s="9">
        <f t="shared" ca="1" si="1"/>
        <v>0.29449999999999998</v>
      </c>
      <c r="G8" s="3"/>
    </row>
    <row r="9" spans="1:7" ht="15">
      <c r="A9" s="7">
        <f t="shared" ca="1" si="0"/>
        <v>4</v>
      </c>
      <c r="B9" s="7" t="s">
        <v>25</v>
      </c>
      <c r="C9" s="8">
        <v>30810952.309999999</v>
      </c>
      <c r="D9" s="8">
        <v>31182168.68</v>
      </c>
      <c r="E9" s="8">
        <v>16373787.960000001</v>
      </c>
      <c r="F9" s="9">
        <f t="shared" ca="1" si="1"/>
        <v>0.52510000000000001</v>
      </c>
      <c r="G9" s="3"/>
    </row>
    <row r="10" spans="1:7" ht="15">
      <c r="A10" s="7">
        <f t="shared" ca="1" si="0"/>
        <v>5</v>
      </c>
      <c r="B10" s="7" t="s">
        <v>30</v>
      </c>
      <c r="C10" s="8">
        <v>39445342.810000002</v>
      </c>
      <c r="D10" s="8">
        <v>39662891.579999998</v>
      </c>
      <c r="E10" s="8">
        <v>14489494.83</v>
      </c>
      <c r="F10" s="9">
        <f t="shared" ca="1" si="1"/>
        <v>0.36530000000000001</v>
      </c>
      <c r="G10" s="3"/>
    </row>
    <row r="11" spans="1:7" ht="15">
      <c r="A11" s="7">
        <f t="shared" ca="1" si="0"/>
        <v>6</v>
      </c>
      <c r="B11" s="7" t="s">
        <v>32</v>
      </c>
      <c r="C11" s="8">
        <v>163293012.05000001</v>
      </c>
      <c r="D11" s="8">
        <v>163293012.06</v>
      </c>
      <c r="E11" s="8">
        <v>83613732.030000001</v>
      </c>
      <c r="F11" s="9">
        <f t="shared" ca="1" si="1"/>
        <v>0.51200000000000001</v>
      </c>
      <c r="G11" s="3"/>
    </row>
    <row r="12" spans="1:7" ht="15">
      <c r="A12" s="7">
        <f t="shared" ca="1" si="0"/>
        <v>7</v>
      </c>
      <c r="B12" s="7" t="s">
        <v>36</v>
      </c>
      <c r="C12" s="8">
        <v>53224285.719999999</v>
      </c>
      <c r="D12" s="8">
        <v>53865542.170000002</v>
      </c>
      <c r="E12" s="8">
        <v>7638462.9800000004</v>
      </c>
      <c r="F12" s="9">
        <f t="shared" ca="1" si="1"/>
        <v>0.14180000000000001</v>
      </c>
      <c r="G12" s="3"/>
    </row>
    <row r="13" spans="1:7" ht="15">
      <c r="A13" s="7">
        <f t="shared" ca="1" si="0"/>
        <v>8</v>
      </c>
      <c r="B13" s="7" t="s">
        <v>38</v>
      </c>
      <c r="C13" s="8">
        <v>31927261.91</v>
      </c>
      <c r="D13" s="8">
        <v>32311927.719999999</v>
      </c>
      <c r="E13" s="8">
        <v>20859288.16</v>
      </c>
      <c r="F13" s="9">
        <f t="shared" ca="1" si="1"/>
        <v>0.64559999999999995</v>
      </c>
      <c r="G13" s="3"/>
    </row>
    <row r="14" spans="1:7" ht="15" customHeight="1">
      <c r="A14" s="36" t="s">
        <v>39</v>
      </c>
      <c r="B14" s="37"/>
      <c r="C14" s="10">
        <v>417025021.14999998</v>
      </c>
      <c r="D14" s="10">
        <v>419824337.39999998</v>
      </c>
      <c r="E14" s="11">
        <v>192746206.88999999</v>
      </c>
      <c r="F14" s="12">
        <f t="shared" ca="1" si="1"/>
        <v>0.45910000000000001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0</v>
      </c>
      <c r="D6" s="8">
        <v>1054545</v>
      </c>
      <c r="E6" s="8">
        <v>1054545</v>
      </c>
      <c r="F6" s="9">
        <f t="shared" ref="F6:F3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351515</v>
      </c>
      <c r="E7" s="8">
        <v>351515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1054545</v>
      </c>
      <c r="E8" s="8">
        <v>1054545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0</v>
      </c>
      <c r="D9" s="8">
        <v>1054545</v>
      </c>
      <c r="E9" s="8">
        <v>1054545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18</v>
      </c>
      <c r="C10" s="8">
        <v>0</v>
      </c>
      <c r="D10" s="8">
        <v>1054545</v>
      </c>
      <c r="E10" s="8">
        <v>1054545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19</v>
      </c>
      <c r="C11" s="8">
        <v>0</v>
      </c>
      <c r="D11" s="8">
        <v>351515</v>
      </c>
      <c r="E11" s="8">
        <v>351515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53</v>
      </c>
      <c r="C12" s="8">
        <v>0</v>
      </c>
      <c r="D12" s="8">
        <v>703030</v>
      </c>
      <c r="E12" s="8">
        <v>703030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351515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351515</v>
      </c>
      <c r="E14" s="8">
        <v>351515</v>
      </c>
      <c r="F14" s="9">
        <f t="shared" ca="1" si="1"/>
        <v>1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351515</v>
      </c>
      <c r="E15" s="8">
        <v>351515</v>
      </c>
      <c r="F15" s="9">
        <f t="shared" ca="1" si="1"/>
        <v>1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1406060</v>
      </c>
      <c r="E16" s="8">
        <v>525773.31999999995</v>
      </c>
      <c r="F16" s="9">
        <f t="shared" ca="1" si="1"/>
        <v>0.37390000000000001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2460605</v>
      </c>
      <c r="E17" s="8">
        <v>2460605</v>
      </c>
      <c r="F17" s="9">
        <f t="shared" ca="1" si="1"/>
        <v>1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1054545</v>
      </c>
      <c r="E18" s="8">
        <v>1054545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4921210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1054545</v>
      </c>
      <c r="E20" s="8">
        <v>1054545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0</v>
      </c>
      <c r="D21" s="8">
        <v>351515</v>
      </c>
      <c r="E21" s="8">
        <v>351515</v>
      </c>
      <c r="F21" s="9">
        <f t="shared" ca="1" si="1"/>
        <v>1</v>
      </c>
      <c r="G21" s="3"/>
    </row>
    <row r="22" spans="1:7" ht="15">
      <c r="A22" s="7">
        <f t="shared" ca="1" si="0"/>
        <v>17</v>
      </c>
      <c r="B22" s="7" t="s">
        <v>28</v>
      </c>
      <c r="C22" s="8">
        <v>0</v>
      </c>
      <c r="D22" s="8">
        <v>351515</v>
      </c>
      <c r="E22" s="8">
        <v>351515</v>
      </c>
      <c r="F22" s="9">
        <f t="shared" ca="1" si="1"/>
        <v>1</v>
      </c>
      <c r="G22" s="3"/>
    </row>
    <row r="23" spans="1:7" ht="15">
      <c r="A23" s="7">
        <f t="shared" ca="1" si="0"/>
        <v>18</v>
      </c>
      <c r="B23" s="7" t="s">
        <v>29</v>
      </c>
      <c r="C23" s="8">
        <v>0</v>
      </c>
      <c r="D23" s="8">
        <v>351515</v>
      </c>
      <c r="E23" s="8">
        <v>351515</v>
      </c>
      <c r="F23" s="9">
        <f t="shared" ca="1" si="1"/>
        <v>1</v>
      </c>
      <c r="G23" s="3"/>
    </row>
    <row r="24" spans="1:7" ht="15">
      <c r="A24" s="7">
        <f t="shared" ca="1" si="0"/>
        <v>19</v>
      </c>
      <c r="B24" s="7" t="s">
        <v>30</v>
      </c>
      <c r="C24" s="8">
        <v>0</v>
      </c>
      <c r="D24" s="8">
        <v>703030</v>
      </c>
      <c r="E24" s="8">
        <v>703030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0</v>
      </c>
      <c r="D25" s="8">
        <v>1054545</v>
      </c>
      <c r="E25" s="8">
        <v>1054545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32</v>
      </c>
      <c r="C26" s="8">
        <v>0</v>
      </c>
      <c r="D26" s="8">
        <v>12654540</v>
      </c>
      <c r="E26" s="8">
        <v>12654539.880000001</v>
      </c>
      <c r="F26" s="9">
        <f t="shared" ca="1" si="1"/>
        <v>1</v>
      </c>
      <c r="G26" s="3"/>
    </row>
    <row r="27" spans="1:7" ht="15">
      <c r="A27" s="7">
        <f t="shared" ca="1" si="0"/>
        <v>22</v>
      </c>
      <c r="B27" s="7" t="s">
        <v>33</v>
      </c>
      <c r="C27" s="8">
        <v>0</v>
      </c>
      <c r="D27" s="8">
        <v>5624240</v>
      </c>
      <c r="E27" s="8">
        <v>5624240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34</v>
      </c>
      <c r="C28" s="8">
        <v>0</v>
      </c>
      <c r="D28" s="8">
        <v>3163635</v>
      </c>
      <c r="E28" s="8">
        <v>3163635</v>
      </c>
      <c r="F28" s="9">
        <f t="shared" ca="1" si="1"/>
        <v>1</v>
      </c>
      <c r="G28" s="3"/>
    </row>
    <row r="29" spans="1:7" ht="15">
      <c r="A29" s="7">
        <f t="shared" ca="1" si="0"/>
        <v>24</v>
      </c>
      <c r="B29" s="7" t="s">
        <v>35</v>
      </c>
      <c r="C29" s="8">
        <v>0</v>
      </c>
      <c r="D29" s="8">
        <v>1406060</v>
      </c>
      <c r="E29" s="8">
        <v>1406060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0</v>
      </c>
      <c r="D30" s="8">
        <v>5624240</v>
      </c>
      <c r="E30" s="8">
        <v>5624240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0</v>
      </c>
      <c r="D31" s="8">
        <v>4921210</v>
      </c>
      <c r="E31" s="8">
        <v>4921210</v>
      </c>
      <c r="F31" s="9">
        <f t="shared" ca="1" si="1"/>
        <v>1</v>
      </c>
      <c r="G31" s="3"/>
    </row>
    <row r="32" spans="1:7" ht="15">
      <c r="A32" s="7">
        <f t="shared" ca="1" si="0"/>
        <v>27</v>
      </c>
      <c r="B32" s="7" t="s">
        <v>38</v>
      </c>
      <c r="C32" s="8">
        <v>0</v>
      </c>
      <c r="D32" s="8">
        <v>3515150</v>
      </c>
      <c r="E32" s="8">
        <v>3515149.99</v>
      </c>
      <c r="F32" s="9">
        <f t="shared" ca="1" si="1"/>
        <v>1</v>
      </c>
      <c r="G32" s="3"/>
    </row>
    <row r="33" spans="1:7" ht="15" customHeight="1">
      <c r="A33" s="36" t="s">
        <v>39</v>
      </c>
      <c r="B33" s="37"/>
      <c r="C33" s="10">
        <v>0</v>
      </c>
      <c r="D33" s="10">
        <v>57296945</v>
      </c>
      <c r="E33" s="11">
        <v>51143933.189999998</v>
      </c>
      <c r="F33" s="12">
        <f t="shared" ca="1" si="1"/>
        <v>0.89259999999999995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145390</v>
      </c>
      <c r="D6" s="8">
        <v>145390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19</v>
      </c>
      <c r="C7" s="8">
        <v>3218300</v>
      </c>
      <c r="D7" s="8">
        <v>3218300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246060</v>
      </c>
      <c r="D8" s="8">
        <v>246060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25</v>
      </c>
      <c r="C9" s="8">
        <v>649740</v>
      </c>
      <c r="D9" s="8">
        <v>8063250</v>
      </c>
      <c r="E9" s="8">
        <v>2363487.83</v>
      </c>
      <c r="F9" s="9">
        <f t="shared" ca="1" si="1"/>
        <v>0.29310000000000003</v>
      </c>
      <c r="G9" s="3"/>
    </row>
    <row r="10" spans="1:7" ht="15">
      <c r="A10" s="7">
        <f t="shared" ca="1" si="0"/>
        <v>5</v>
      </c>
      <c r="B10" s="7" t="s">
        <v>30</v>
      </c>
      <c r="C10" s="8">
        <v>546060</v>
      </c>
      <c r="D10" s="8">
        <v>546060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32</v>
      </c>
      <c r="C11" s="8">
        <v>20422752</v>
      </c>
      <c r="D11" s="8">
        <v>70422752</v>
      </c>
      <c r="E11" s="8">
        <v>14443071.390000001</v>
      </c>
      <c r="F11" s="9">
        <f t="shared" ca="1" si="1"/>
        <v>0.2051</v>
      </c>
      <c r="G11" s="3"/>
    </row>
    <row r="12" spans="1:7" ht="15">
      <c r="A12" s="7">
        <f t="shared" ca="1" si="0"/>
        <v>7</v>
      </c>
      <c r="B12" s="7" t="s">
        <v>36</v>
      </c>
      <c r="C12" s="8">
        <v>288960</v>
      </c>
      <c r="D12" s="8">
        <v>288960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1874500</v>
      </c>
      <c r="D13" s="8">
        <v>1874500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27391762</v>
      </c>
      <c r="D14" s="10">
        <v>84805272</v>
      </c>
      <c r="E14" s="11">
        <v>16806559.219999999</v>
      </c>
      <c r="F14" s="12">
        <f t="shared" ca="1" si="1"/>
        <v>0.19819999999999999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39015877</v>
      </c>
      <c r="D6" s="8">
        <v>39015876.759999998</v>
      </c>
      <c r="E6" s="8">
        <v>4123711.34</v>
      </c>
      <c r="F6" s="9">
        <f ca="1">IF(INDIRECT("R[0]C[-2]", FALSE)=0,0,ROUND(INDIRECT("R[0]C[-1]", FALSE)/INDIRECT("R[0]C[-2]", FALSE),4))</f>
        <v>0.1057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37696082</v>
      </c>
      <c r="D7" s="8">
        <v>37696082</v>
      </c>
      <c r="E7" s="8">
        <v>14663363.109999999</v>
      </c>
      <c r="F7" s="9">
        <f ca="1">IF(INDIRECT("R[0]C[-2]", FALSE)=0,0,ROUND(INDIRECT("R[0]C[-1]", FALSE)/INDIRECT("R[0]C[-2]", FALSE),4))</f>
        <v>0.38900000000000001</v>
      </c>
      <c r="G7" s="3"/>
    </row>
    <row r="8" spans="1:7" ht="15" customHeight="1">
      <c r="A8" s="36" t="s">
        <v>39</v>
      </c>
      <c r="B8" s="37"/>
      <c r="C8" s="10">
        <v>76711959</v>
      </c>
      <c r="D8" s="10">
        <v>76711958.760000005</v>
      </c>
      <c r="E8" s="11">
        <v>18787074.449999999</v>
      </c>
      <c r="F8" s="12">
        <f ca="1">IF(INDIRECT("R[0]C[-2]", FALSE)=0,0,ROUND(INDIRECT("R[0]C[-1]", FALSE)/INDIRECT("R[0]C[-2]", FALSE),4))</f>
        <v>0.24490000000000001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2748740</v>
      </c>
      <c r="D6" s="8">
        <v>2748740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2822530</v>
      </c>
      <c r="D7" s="8">
        <v>2822530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5571270</v>
      </c>
      <c r="D8" s="10">
        <v>5571270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G2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0" ca="1" si="0">IF(INDIRECT("R[-2]C[0]",FALSE)="№",1,INDIRECT("R[-1]C[0]",FALSE)+1)</f>
        <v>1</v>
      </c>
      <c r="B6" s="7" t="s">
        <v>14</v>
      </c>
      <c r="C6" s="8">
        <v>0</v>
      </c>
      <c r="D6" s="8">
        <v>9059438.8200000003</v>
      </c>
      <c r="E6" s="8">
        <v>0</v>
      </c>
      <c r="F6" s="9">
        <f t="shared" ref="F6:F21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0</v>
      </c>
      <c r="D7" s="8">
        <v>31047821.18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30000000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0</v>
      </c>
      <c r="D9" s="8">
        <v>9300000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21</v>
      </c>
      <c r="C10" s="8">
        <v>0</v>
      </c>
      <c r="D10" s="8">
        <v>25715536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24</v>
      </c>
      <c r="C11" s="8">
        <v>0</v>
      </c>
      <c r="D11" s="8">
        <v>20172394.789999999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27</v>
      </c>
      <c r="C12" s="8">
        <v>0</v>
      </c>
      <c r="D12" s="8">
        <v>10256700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54</v>
      </c>
      <c r="C13" s="8">
        <v>0</v>
      </c>
      <c r="D13" s="8">
        <v>8836880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28</v>
      </c>
      <c r="C14" s="8">
        <v>0</v>
      </c>
      <c r="D14" s="8">
        <v>10862000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29</v>
      </c>
      <c r="C15" s="8">
        <v>0</v>
      </c>
      <c r="D15" s="8">
        <v>3673480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30</v>
      </c>
      <c r="C16" s="8">
        <v>0</v>
      </c>
      <c r="D16" s="8">
        <v>11487680.85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31</v>
      </c>
      <c r="C17" s="8">
        <v>0</v>
      </c>
      <c r="D17" s="8">
        <v>2658984.56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32</v>
      </c>
      <c r="C18" s="8">
        <v>26366470</v>
      </c>
      <c r="D18" s="8">
        <v>26366470</v>
      </c>
      <c r="E18" s="8">
        <v>7908848.6399999997</v>
      </c>
      <c r="F18" s="9">
        <f t="shared" ca="1" si="1"/>
        <v>0.3</v>
      </c>
      <c r="G18" s="3"/>
    </row>
    <row r="19" spans="1:7" ht="15">
      <c r="A19" s="7">
        <f t="shared" ca="1" si="0"/>
        <v>14</v>
      </c>
      <c r="B19" s="7" t="s">
        <v>36</v>
      </c>
      <c r="C19" s="8">
        <v>0</v>
      </c>
      <c r="D19" s="8">
        <v>4530740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38</v>
      </c>
      <c r="C20" s="8">
        <v>0</v>
      </c>
      <c r="D20" s="8">
        <v>13121371.74</v>
      </c>
      <c r="E20" s="8">
        <v>0</v>
      </c>
      <c r="F20" s="9">
        <f t="shared" ca="1" si="1"/>
        <v>0</v>
      </c>
      <c r="G20" s="3"/>
    </row>
    <row r="21" spans="1:7" ht="15" customHeight="1">
      <c r="A21" s="36" t="s">
        <v>39</v>
      </c>
      <c r="B21" s="37"/>
      <c r="C21" s="10">
        <v>26366470</v>
      </c>
      <c r="D21" s="10">
        <v>217089497.94</v>
      </c>
      <c r="E21" s="11">
        <v>7908848.6399999997</v>
      </c>
      <c r="F21" s="12">
        <f t="shared" ca="1" si="1"/>
        <v>3.6400000000000002E-2</v>
      </c>
      <c r="G21" s="3"/>
    </row>
  </sheetData>
  <mergeCells count="3">
    <mergeCell ref="A1:F1"/>
    <mergeCell ref="A3:B3"/>
    <mergeCell ref="A21:B2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10928000</v>
      </c>
      <c r="D6" s="8">
        <v>13328000</v>
      </c>
      <c r="E6" s="8">
        <v>5464000</v>
      </c>
      <c r="F6" s="9">
        <f ca="1">IF(INDIRECT("R[0]C[-2]", FALSE)=0,0,ROUND(INDIRECT("R[0]C[-1]", FALSE)/INDIRECT("R[0]C[-2]", FALSE),4))</f>
        <v>0.41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2732000</v>
      </c>
      <c r="D7" s="8">
        <v>2732000</v>
      </c>
      <c r="E7" s="8">
        <v>2049000</v>
      </c>
      <c r="F7" s="9">
        <f ca="1">IF(INDIRECT("R[0]C[-2]", FALSE)=0,0,ROUND(INDIRECT("R[0]C[-1]", FALSE)/INDIRECT("R[0]C[-2]", FALSE),4))</f>
        <v>0.75</v>
      </c>
      <c r="G7" s="3"/>
    </row>
    <row r="8" spans="1:7" ht="15" customHeight="1">
      <c r="A8" s="36" t="s">
        <v>39</v>
      </c>
      <c r="B8" s="37"/>
      <c r="C8" s="10">
        <v>13660000</v>
      </c>
      <c r="D8" s="10">
        <v>16060000</v>
      </c>
      <c r="E8" s="11">
        <v>7513000</v>
      </c>
      <c r="F8" s="12">
        <f ca="1">IF(INDIRECT("R[0]C[-2]", FALSE)=0,0,ROUND(INDIRECT("R[0]C[-1]", FALSE)/INDIRECT("R[0]C[-2]", FALSE),4))</f>
        <v>0.46779999999999999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420000</v>
      </c>
      <c r="D6" s="8">
        <v>420000</v>
      </c>
      <c r="E6" s="8">
        <v>210000</v>
      </c>
      <c r="F6" s="9">
        <f t="shared" ref="F6:F32" ca="1" si="1">IF(INDIRECT("R[0]C[-2]", FALSE)=0,0,ROUND(INDIRECT("R[0]C[-1]", FALSE)/INDIRECT("R[0]C[-2]", FALSE),4))</f>
        <v>0.5</v>
      </c>
      <c r="G6" s="3"/>
    </row>
    <row r="7" spans="1:7" ht="15">
      <c r="A7" s="7">
        <f t="shared" ca="1" si="0"/>
        <v>2</v>
      </c>
      <c r="B7" s="7" t="s">
        <v>15</v>
      </c>
      <c r="C7" s="8">
        <v>210000</v>
      </c>
      <c r="D7" s="8">
        <v>210000</v>
      </c>
      <c r="E7" s="8">
        <v>105000</v>
      </c>
      <c r="F7" s="9">
        <f t="shared" ca="1" si="1"/>
        <v>0.5</v>
      </c>
      <c r="G7" s="3"/>
    </row>
    <row r="8" spans="1:7" ht="15">
      <c r="A8" s="7">
        <f t="shared" ca="1" si="0"/>
        <v>3</v>
      </c>
      <c r="B8" s="7" t="s">
        <v>16</v>
      </c>
      <c r="C8" s="8">
        <v>490000</v>
      </c>
      <c r="D8" s="8">
        <v>490000</v>
      </c>
      <c r="E8" s="8">
        <v>245000</v>
      </c>
      <c r="F8" s="9">
        <f t="shared" ca="1" si="1"/>
        <v>0.5</v>
      </c>
      <c r="G8" s="3"/>
    </row>
    <row r="9" spans="1:7" ht="15">
      <c r="A9" s="7">
        <f t="shared" ca="1" si="0"/>
        <v>4</v>
      </c>
      <c r="B9" s="7" t="s">
        <v>17</v>
      </c>
      <c r="C9" s="8">
        <v>560000</v>
      </c>
      <c r="D9" s="8">
        <v>560000</v>
      </c>
      <c r="E9" s="8">
        <v>140000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18</v>
      </c>
      <c r="C10" s="8">
        <v>280000</v>
      </c>
      <c r="D10" s="8">
        <v>280000</v>
      </c>
      <c r="E10" s="8">
        <v>140000</v>
      </c>
      <c r="F10" s="9">
        <f t="shared" ca="1" si="1"/>
        <v>0.5</v>
      </c>
      <c r="G10" s="3"/>
    </row>
    <row r="11" spans="1:7" ht="15">
      <c r="A11" s="7">
        <f t="shared" ca="1" si="0"/>
        <v>6</v>
      </c>
      <c r="B11" s="7" t="s">
        <v>19</v>
      </c>
      <c r="C11" s="8">
        <v>280000</v>
      </c>
      <c r="D11" s="8">
        <v>280000</v>
      </c>
      <c r="E11" s="8">
        <v>140000</v>
      </c>
      <c r="F11" s="9">
        <f t="shared" ca="1" si="1"/>
        <v>0.5</v>
      </c>
      <c r="G11" s="3"/>
    </row>
    <row r="12" spans="1:7" ht="15">
      <c r="A12" s="7">
        <f t="shared" ca="1" si="0"/>
        <v>7</v>
      </c>
      <c r="B12" s="7" t="s">
        <v>53</v>
      </c>
      <c r="C12" s="8">
        <v>210000</v>
      </c>
      <c r="D12" s="8">
        <v>210000</v>
      </c>
      <c r="E12" s="8">
        <v>105000</v>
      </c>
      <c r="F12" s="9">
        <f t="shared" ca="1" si="1"/>
        <v>0.5</v>
      </c>
      <c r="G12" s="3"/>
    </row>
    <row r="13" spans="1:7" ht="15">
      <c r="A13" s="7">
        <f t="shared" ca="1" si="0"/>
        <v>8</v>
      </c>
      <c r="B13" s="7" t="s">
        <v>20</v>
      </c>
      <c r="C13" s="8">
        <v>350000</v>
      </c>
      <c r="D13" s="8">
        <v>350000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280000</v>
      </c>
      <c r="D14" s="8">
        <v>280000</v>
      </c>
      <c r="E14" s="8">
        <v>61777.56</v>
      </c>
      <c r="F14" s="9">
        <f t="shared" ca="1" si="1"/>
        <v>0.22059999999999999</v>
      </c>
      <c r="G14" s="3"/>
    </row>
    <row r="15" spans="1:7" ht="15">
      <c r="A15" s="7">
        <f t="shared" ca="1" si="0"/>
        <v>10</v>
      </c>
      <c r="B15" s="7" t="s">
        <v>22</v>
      </c>
      <c r="C15" s="8">
        <v>210000</v>
      </c>
      <c r="D15" s="8">
        <v>210000</v>
      </c>
      <c r="E15" s="8">
        <v>105000</v>
      </c>
      <c r="F15" s="9">
        <f t="shared" ca="1" si="1"/>
        <v>0.5</v>
      </c>
      <c r="G15" s="3"/>
    </row>
    <row r="16" spans="1:7" ht="15">
      <c r="A16" s="7">
        <f t="shared" ca="1" si="0"/>
        <v>11</v>
      </c>
      <c r="B16" s="7" t="s">
        <v>23</v>
      </c>
      <c r="C16" s="8">
        <v>350000</v>
      </c>
      <c r="D16" s="8">
        <v>350000</v>
      </c>
      <c r="E16" s="8">
        <v>137288.37</v>
      </c>
      <c r="F16" s="9">
        <f t="shared" ca="1" si="1"/>
        <v>0.39229999999999998</v>
      </c>
      <c r="G16" s="3"/>
    </row>
    <row r="17" spans="1:7" ht="15">
      <c r="A17" s="7">
        <f t="shared" ca="1" si="0"/>
        <v>12</v>
      </c>
      <c r="B17" s="7" t="s">
        <v>24</v>
      </c>
      <c r="C17" s="8">
        <v>700000</v>
      </c>
      <c r="D17" s="8">
        <v>700000</v>
      </c>
      <c r="E17" s="8">
        <v>323930.02</v>
      </c>
      <c r="F17" s="9">
        <f t="shared" ca="1" si="1"/>
        <v>0.46279999999999999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420000</v>
      </c>
      <c r="D18" s="8">
        <v>420000</v>
      </c>
      <c r="E18" s="8">
        <v>210000</v>
      </c>
      <c r="F18" s="9">
        <f t="shared" ca="1" si="1"/>
        <v>0.5</v>
      </c>
      <c r="G18" s="3"/>
    </row>
    <row r="19" spans="1:7" ht="15">
      <c r="A19" s="7">
        <f t="shared" ca="1" si="0"/>
        <v>14</v>
      </c>
      <c r="B19" s="7" t="s">
        <v>26</v>
      </c>
      <c r="C19" s="8">
        <v>1190000</v>
      </c>
      <c r="D19" s="8">
        <v>1190000</v>
      </c>
      <c r="E19" s="8">
        <v>595000</v>
      </c>
      <c r="F19" s="9">
        <f t="shared" ca="1" si="1"/>
        <v>0.5</v>
      </c>
      <c r="G19" s="3"/>
    </row>
    <row r="20" spans="1:7" ht="15">
      <c r="A20" s="7">
        <f t="shared" ca="1" si="0"/>
        <v>15</v>
      </c>
      <c r="B20" s="7" t="s">
        <v>27</v>
      </c>
      <c r="C20" s="8">
        <v>280000</v>
      </c>
      <c r="D20" s="8">
        <v>280000</v>
      </c>
      <c r="E20" s="8">
        <v>140000</v>
      </c>
      <c r="F20" s="9">
        <f t="shared" ca="1" si="1"/>
        <v>0.5</v>
      </c>
      <c r="G20" s="3"/>
    </row>
    <row r="21" spans="1:7" ht="15">
      <c r="A21" s="7">
        <f t="shared" ca="1" si="0"/>
        <v>16</v>
      </c>
      <c r="B21" s="7" t="s">
        <v>54</v>
      </c>
      <c r="C21" s="8">
        <v>280000</v>
      </c>
      <c r="D21" s="8">
        <v>280000</v>
      </c>
      <c r="E21" s="8">
        <v>140000</v>
      </c>
      <c r="F21" s="9">
        <f t="shared" ca="1" si="1"/>
        <v>0.5</v>
      </c>
      <c r="G21" s="3"/>
    </row>
    <row r="22" spans="1:7" ht="15">
      <c r="A22" s="7">
        <f t="shared" ca="1" si="0"/>
        <v>17</v>
      </c>
      <c r="B22" s="7" t="s">
        <v>28</v>
      </c>
      <c r="C22" s="8">
        <v>210000</v>
      </c>
      <c r="D22" s="8">
        <v>210000</v>
      </c>
      <c r="E22" s="8">
        <v>105000</v>
      </c>
      <c r="F22" s="9">
        <f t="shared" ca="1" si="1"/>
        <v>0.5</v>
      </c>
      <c r="G22" s="3"/>
    </row>
    <row r="23" spans="1:7" ht="15">
      <c r="A23" s="7">
        <f t="shared" ca="1" si="0"/>
        <v>18</v>
      </c>
      <c r="B23" s="7" t="s">
        <v>29</v>
      </c>
      <c r="C23" s="8">
        <v>140000</v>
      </c>
      <c r="D23" s="8">
        <v>140000</v>
      </c>
      <c r="E23" s="8">
        <v>70000</v>
      </c>
      <c r="F23" s="9">
        <f t="shared" ca="1" si="1"/>
        <v>0.5</v>
      </c>
      <c r="G23" s="3"/>
    </row>
    <row r="24" spans="1:7" ht="15">
      <c r="A24" s="7">
        <f t="shared" ca="1" si="0"/>
        <v>19</v>
      </c>
      <c r="B24" s="7" t="s">
        <v>30</v>
      </c>
      <c r="C24" s="8">
        <v>490000</v>
      </c>
      <c r="D24" s="8">
        <v>490000</v>
      </c>
      <c r="E24" s="8">
        <v>122500</v>
      </c>
      <c r="F24" s="9">
        <f t="shared" ca="1" si="1"/>
        <v>0.25</v>
      </c>
      <c r="G24" s="3"/>
    </row>
    <row r="25" spans="1:7" ht="15">
      <c r="A25" s="7">
        <f t="shared" ca="1" si="0"/>
        <v>20</v>
      </c>
      <c r="B25" s="7" t="s">
        <v>31</v>
      </c>
      <c r="C25" s="8">
        <v>350000</v>
      </c>
      <c r="D25" s="8">
        <v>350000</v>
      </c>
      <c r="E25" s="8">
        <v>175000</v>
      </c>
      <c r="F25" s="9">
        <f t="shared" ca="1" si="1"/>
        <v>0.5</v>
      </c>
      <c r="G25" s="3"/>
    </row>
    <row r="26" spans="1:7" ht="15">
      <c r="A26" s="7">
        <f t="shared" ca="1" si="0"/>
        <v>21</v>
      </c>
      <c r="B26" s="7" t="s">
        <v>33</v>
      </c>
      <c r="C26" s="8">
        <v>560000</v>
      </c>
      <c r="D26" s="8">
        <v>560000</v>
      </c>
      <c r="E26" s="8">
        <v>280000</v>
      </c>
      <c r="F26" s="9">
        <f t="shared" ca="1" si="1"/>
        <v>0.5</v>
      </c>
      <c r="G26" s="3"/>
    </row>
    <row r="27" spans="1:7" ht="15">
      <c r="A27" s="7">
        <f t="shared" ca="1" si="0"/>
        <v>22</v>
      </c>
      <c r="B27" s="7" t="s">
        <v>34</v>
      </c>
      <c r="C27" s="8">
        <v>980000</v>
      </c>
      <c r="D27" s="8">
        <v>980000</v>
      </c>
      <c r="E27" s="8">
        <v>490000</v>
      </c>
      <c r="F27" s="9">
        <f t="shared" ca="1" si="1"/>
        <v>0.5</v>
      </c>
      <c r="G27" s="3"/>
    </row>
    <row r="28" spans="1:7" ht="15">
      <c r="A28" s="7">
        <f t="shared" ca="1" si="0"/>
        <v>23</v>
      </c>
      <c r="B28" s="7" t="s">
        <v>35</v>
      </c>
      <c r="C28" s="8">
        <v>280000</v>
      </c>
      <c r="D28" s="8">
        <v>280000</v>
      </c>
      <c r="E28" s="8">
        <v>140000</v>
      </c>
      <c r="F28" s="9">
        <f t="shared" ca="1" si="1"/>
        <v>0.5</v>
      </c>
      <c r="G28" s="3"/>
    </row>
    <row r="29" spans="1:7" ht="15">
      <c r="A29" s="7">
        <f t="shared" ca="1" si="0"/>
        <v>24</v>
      </c>
      <c r="B29" s="7" t="s">
        <v>36</v>
      </c>
      <c r="C29" s="8">
        <v>1610000</v>
      </c>
      <c r="D29" s="8">
        <v>1610000</v>
      </c>
      <c r="E29" s="8">
        <v>805000</v>
      </c>
      <c r="F29" s="9">
        <f t="shared" ca="1" si="1"/>
        <v>0.5</v>
      </c>
      <c r="G29" s="3"/>
    </row>
    <row r="30" spans="1:7" ht="15">
      <c r="A30" s="7">
        <f t="shared" ca="1" si="0"/>
        <v>25</v>
      </c>
      <c r="B30" s="7" t="s">
        <v>37</v>
      </c>
      <c r="C30" s="8">
        <v>980000</v>
      </c>
      <c r="D30" s="8">
        <v>980000</v>
      </c>
      <c r="E30" s="8">
        <v>490000</v>
      </c>
      <c r="F30" s="9">
        <f t="shared" ca="1" si="1"/>
        <v>0.5</v>
      </c>
      <c r="G30" s="3"/>
    </row>
    <row r="31" spans="1:7" ht="15">
      <c r="A31" s="7">
        <f t="shared" ca="1" si="0"/>
        <v>26</v>
      </c>
      <c r="B31" s="7" t="s">
        <v>38</v>
      </c>
      <c r="C31" s="8">
        <v>1120000</v>
      </c>
      <c r="D31" s="8">
        <v>1120000</v>
      </c>
      <c r="E31" s="8">
        <v>560000</v>
      </c>
      <c r="F31" s="9">
        <f t="shared" ca="1" si="1"/>
        <v>0.5</v>
      </c>
      <c r="G31" s="3"/>
    </row>
    <row r="32" spans="1:7" ht="15" customHeight="1">
      <c r="A32" s="36" t="s">
        <v>39</v>
      </c>
      <c r="B32" s="37"/>
      <c r="C32" s="10">
        <v>13230000</v>
      </c>
      <c r="D32" s="10">
        <v>13230000</v>
      </c>
      <c r="E32" s="11">
        <v>6035495.9500000002</v>
      </c>
      <c r="F32" s="12">
        <f t="shared" ca="1" si="1"/>
        <v>0.45619999999999999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1400000</v>
      </c>
      <c r="D6" s="8">
        <v>1400000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1400000</v>
      </c>
      <c r="D7" s="10">
        <v>1400000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4532934</v>
      </c>
      <c r="D6" s="8">
        <v>4532934</v>
      </c>
      <c r="E6" s="8">
        <v>2407573.4</v>
      </c>
      <c r="F6" s="9">
        <f t="shared" ref="F6:F33" ca="1" si="1">IF(INDIRECT("R[0]C[-2]", FALSE)=0,0,ROUND(INDIRECT("R[0]C[-1]", FALSE)/INDIRECT("R[0]C[-2]", FALSE),4))</f>
        <v>0.53110000000000002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1362707</v>
      </c>
      <c r="D7" s="8">
        <v>1362707</v>
      </c>
      <c r="E7" s="8">
        <v>638765.34</v>
      </c>
      <c r="F7" s="9">
        <f t="shared" ca="1" si="1"/>
        <v>0.46870000000000001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4708032</v>
      </c>
      <c r="D8" s="8">
        <v>4708032</v>
      </c>
      <c r="E8" s="8">
        <v>2378427.7799999998</v>
      </c>
      <c r="F8" s="9">
        <f t="shared" ca="1" si="1"/>
        <v>0.50519999999999998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12202724</v>
      </c>
      <c r="D9" s="8">
        <v>12202724</v>
      </c>
      <c r="E9" s="8">
        <v>7224429</v>
      </c>
      <c r="F9" s="9">
        <f t="shared" ca="1" si="1"/>
        <v>0.59199999999999997</v>
      </c>
      <c r="G9" s="3"/>
    </row>
    <row r="10" spans="1:7" ht="15">
      <c r="A10" s="7">
        <f t="shared" ca="1" si="0"/>
        <v>5</v>
      </c>
      <c r="B10" s="7" t="s">
        <v>18</v>
      </c>
      <c r="C10" s="8">
        <v>4697432</v>
      </c>
      <c r="D10" s="8">
        <v>4697432</v>
      </c>
      <c r="E10" s="8">
        <v>2479504.33</v>
      </c>
      <c r="F10" s="9">
        <f t="shared" ca="1" si="1"/>
        <v>0.52780000000000005</v>
      </c>
      <c r="G10" s="3"/>
    </row>
    <row r="11" spans="1:7" ht="15">
      <c r="A11" s="7">
        <f t="shared" ca="1" si="0"/>
        <v>6</v>
      </c>
      <c r="B11" s="7" t="s">
        <v>19</v>
      </c>
      <c r="C11" s="8">
        <v>4505059</v>
      </c>
      <c r="D11" s="8">
        <v>4505059</v>
      </c>
      <c r="E11" s="8">
        <v>1933573.68</v>
      </c>
      <c r="F11" s="9">
        <f t="shared" ca="1" si="1"/>
        <v>0.42920000000000003</v>
      </c>
      <c r="G11" s="3"/>
    </row>
    <row r="12" spans="1:7" ht="15">
      <c r="A12" s="7">
        <f t="shared" ca="1" si="0"/>
        <v>7</v>
      </c>
      <c r="B12" s="7" t="s">
        <v>53</v>
      </c>
      <c r="C12" s="8">
        <v>1977122</v>
      </c>
      <c r="D12" s="8">
        <v>1977122</v>
      </c>
      <c r="E12" s="8">
        <v>874691.25</v>
      </c>
      <c r="F12" s="9">
        <f t="shared" ca="1" si="1"/>
        <v>0.44240000000000002</v>
      </c>
      <c r="G12" s="3"/>
    </row>
    <row r="13" spans="1:7" ht="15">
      <c r="A13" s="7">
        <f t="shared" ca="1" si="0"/>
        <v>8</v>
      </c>
      <c r="B13" s="7" t="s">
        <v>20</v>
      </c>
      <c r="C13" s="8">
        <v>4761818</v>
      </c>
      <c r="D13" s="8">
        <v>4761818</v>
      </c>
      <c r="E13" s="8">
        <v>2532038.37</v>
      </c>
      <c r="F13" s="9">
        <f t="shared" ca="1" si="1"/>
        <v>0.53169999999999995</v>
      </c>
      <c r="G13" s="3"/>
    </row>
    <row r="14" spans="1:7" ht="15">
      <c r="A14" s="7">
        <f t="shared" ca="1" si="0"/>
        <v>9</v>
      </c>
      <c r="B14" s="7" t="s">
        <v>21</v>
      </c>
      <c r="C14" s="8">
        <v>3865518</v>
      </c>
      <c r="D14" s="8">
        <v>3865518</v>
      </c>
      <c r="E14" s="8">
        <v>2003637.5</v>
      </c>
      <c r="F14" s="9">
        <f t="shared" ca="1" si="1"/>
        <v>0.51829999999999998</v>
      </c>
      <c r="G14" s="3"/>
    </row>
    <row r="15" spans="1:7" ht="15">
      <c r="A15" s="7">
        <f t="shared" ca="1" si="0"/>
        <v>10</v>
      </c>
      <c r="B15" s="7" t="s">
        <v>22</v>
      </c>
      <c r="C15" s="8">
        <v>2995128</v>
      </c>
      <c r="D15" s="8">
        <v>2995128</v>
      </c>
      <c r="E15" s="8">
        <v>1486930.37</v>
      </c>
      <c r="F15" s="9">
        <f t="shared" ca="1" si="1"/>
        <v>0.49640000000000001</v>
      </c>
      <c r="G15" s="3"/>
    </row>
    <row r="16" spans="1:7" ht="15">
      <c r="A16" s="7">
        <f t="shared" ca="1" si="0"/>
        <v>11</v>
      </c>
      <c r="B16" s="7" t="s">
        <v>23</v>
      </c>
      <c r="C16" s="8">
        <v>2214251</v>
      </c>
      <c r="D16" s="8">
        <v>2214251</v>
      </c>
      <c r="E16" s="8">
        <v>928087.51</v>
      </c>
      <c r="F16" s="9">
        <f t="shared" ca="1" si="1"/>
        <v>0.41909999999999997</v>
      </c>
      <c r="G16" s="3"/>
    </row>
    <row r="17" spans="1:7" ht="15">
      <c r="A17" s="7">
        <f t="shared" ca="1" si="0"/>
        <v>12</v>
      </c>
      <c r="B17" s="7" t="s">
        <v>24</v>
      </c>
      <c r="C17" s="8">
        <v>11919268</v>
      </c>
      <c r="D17" s="8">
        <v>11919268</v>
      </c>
      <c r="E17" s="8">
        <v>5690715.8300000001</v>
      </c>
      <c r="F17" s="9">
        <f t="shared" ca="1" si="1"/>
        <v>0.47739999999999999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7624641</v>
      </c>
      <c r="D18" s="8">
        <v>7624641</v>
      </c>
      <c r="E18" s="8">
        <v>3915263.81</v>
      </c>
      <c r="F18" s="9">
        <f t="shared" ca="1" si="1"/>
        <v>0.51349999999999996</v>
      </c>
      <c r="G18" s="3"/>
    </row>
    <row r="19" spans="1:7" ht="15">
      <c r="A19" s="7">
        <f t="shared" ca="1" si="0"/>
        <v>14</v>
      </c>
      <c r="B19" s="7" t="s">
        <v>26</v>
      </c>
      <c r="C19" s="8">
        <v>28698897</v>
      </c>
      <c r="D19" s="8">
        <v>28698897</v>
      </c>
      <c r="E19" s="8">
        <v>18209546.210000001</v>
      </c>
      <c r="F19" s="9">
        <f t="shared" ca="1" si="1"/>
        <v>0.63449999999999995</v>
      </c>
      <c r="G19" s="3"/>
    </row>
    <row r="20" spans="1:7" ht="15">
      <c r="A20" s="7">
        <f t="shared" ca="1" si="0"/>
        <v>15</v>
      </c>
      <c r="B20" s="7" t="s">
        <v>27</v>
      </c>
      <c r="C20" s="8">
        <v>4666417</v>
      </c>
      <c r="D20" s="8">
        <v>4666417</v>
      </c>
      <c r="E20" s="8">
        <v>2328449.63</v>
      </c>
      <c r="F20" s="9">
        <f t="shared" ca="1" si="1"/>
        <v>0.499</v>
      </c>
      <c r="G20" s="3"/>
    </row>
    <row r="21" spans="1:7" ht="15">
      <c r="A21" s="7">
        <f t="shared" ca="1" si="0"/>
        <v>16</v>
      </c>
      <c r="B21" s="7" t="s">
        <v>54</v>
      </c>
      <c r="C21" s="8">
        <v>1646948</v>
      </c>
      <c r="D21" s="8">
        <v>1646948</v>
      </c>
      <c r="E21" s="8">
        <v>811033.08</v>
      </c>
      <c r="F21" s="9">
        <f t="shared" ca="1" si="1"/>
        <v>0.4924</v>
      </c>
      <c r="G21" s="3"/>
    </row>
    <row r="22" spans="1:7" ht="15">
      <c r="A22" s="7">
        <f t="shared" ca="1" si="0"/>
        <v>17</v>
      </c>
      <c r="B22" s="7" t="s">
        <v>28</v>
      </c>
      <c r="C22" s="8">
        <v>2864786</v>
      </c>
      <c r="D22" s="8">
        <v>2864786</v>
      </c>
      <c r="E22" s="8">
        <v>1403231.06</v>
      </c>
      <c r="F22" s="9">
        <f t="shared" ca="1" si="1"/>
        <v>0.48980000000000001</v>
      </c>
      <c r="G22" s="3"/>
    </row>
    <row r="23" spans="1:7" ht="15">
      <c r="A23" s="7">
        <f t="shared" ca="1" si="0"/>
        <v>18</v>
      </c>
      <c r="B23" s="7" t="s">
        <v>29</v>
      </c>
      <c r="C23" s="8">
        <v>2388172</v>
      </c>
      <c r="D23" s="8">
        <v>2388172</v>
      </c>
      <c r="E23" s="8">
        <v>1176234.46</v>
      </c>
      <c r="F23" s="9">
        <f t="shared" ca="1" si="1"/>
        <v>0.49249999999999999</v>
      </c>
      <c r="G23" s="3"/>
    </row>
    <row r="24" spans="1:7" ht="15">
      <c r="A24" s="7">
        <f t="shared" ca="1" si="0"/>
        <v>19</v>
      </c>
      <c r="B24" s="7" t="s">
        <v>30</v>
      </c>
      <c r="C24" s="8">
        <v>3609544</v>
      </c>
      <c r="D24" s="8">
        <v>3609544</v>
      </c>
      <c r="E24" s="8">
        <v>1916917.74</v>
      </c>
      <c r="F24" s="9">
        <f t="shared" ca="1" si="1"/>
        <v>0.53110000000000002</v>
      </c>
      <c r="G24" s="3"/>
    </row>
    <row r="25" spans="1:7" ht="15">
      <c r="A25" s="7">
        <f t="shared" ca="1" si="0"/>
        <v>20</v>
      </c>
      <c r="B25" s="7" t="s">
        <v>31</v>
      </c>
      <c r="C25" s="8">
        <v>2306905</v>
      </c>
      <c r="D25" s="8">
        <v>2306905</v>
      </c>
      <c r="E25" s="8">
        <v>1330350.8500000001</v>
      </c>
      <c r="F25" s="9">
        <f t="shared" ca="1" si="1"/>
        <v>0.57669999999999999</v>
      </c>
      <c r="G25" s="3"/>
    </row>
    <row r="26" spans="1:7" ht="15">
      <c r="A26" s="7">
        <f t="shared" ca="1" si="0"/>
        <v>21</v>
      </c>
      <c r="B26" s="7" t="s">
        <v>32</v>
      </c>
      <c r="C26" s="8">
        <v>214030169</v>
      </c>
      <c r="D26" s="8">
        <v>214030169</v>
      </c>
      <c r="E26" s="8">
        <v>111141563.47</v>
      </c>
      <c r="F26" s="9">
        <f t="shared" ca="1" si="1"/>
        <v>0.51929999999999998</v>
      </c>
      <c r="G26" s="3"/>
    </row>
    <row r="27" spans="1:7" ht="15">
      <c r="A27" s="7">
        <f t="shared" ca="1" si="0"/>
        <v>22</v>
      </c>
      <c r="B27" s="7" t="s">
        <v>33</v>
      </c>
      <c r="C27" s="8">
        <v>41259670</v>
      </c>
      <c r="D27" s="8">
        <v>41259670</v>
      </c>
      <c r="E27" s="8">
        <v>18069842.350000001</v>
      </c>
      <c r="F27" s="9">
        <f t="shared" ca="1" si="1"/>
        <v>0.438</v>
      </c>
      <c r="G27" s="3"/>
    </row>
    <row r="28" spans="1:7" ht="15">
      <c r="A28" s="7">
        <f t="shared" ca="1" si="0"/>
        <v>23</v>
      </c>
      <c r="B28" s="7" t="s">
        <v>34</v>
      </c>
      <c r="C28" s="8">
        <v>23345041</v>
      </c>
      <c r="D28" s="8">
        <v>23345041</v>
      </c>
      <c r="E28" s="8">
        <v>10870800.619999999</v>
      </c>
      <c r="F28" s="9">
        <f t="shared" ca="1" si="1"/>
        <v>0.4657</v>
      </c>
      <c r="G28" s="3"/>
    </row>
    <row r="29" spans="1:7" ht="15">
      <c r="A29" s="7">
        <f t="shared" ca="1" si="0"/>
        <v>24</v>
      </c>
      <c r="B29" s="7" t="s">
        <v>35</v>
      </c>
      <c r="C29" s="8">
        <v>14339241</v>
      </c>
      <c r="D29" s="8">
        <v>14339241</v>
      </c>
      <c r="E29" s="8">
        <v>7977893.8899999997</v>
      </c>
      <c r="F29" s="9">
        <f t="shared" ca="1" si="1"/>
        <v>0.55640000000000001</v>
      </c>
      <c r="G29" s="3"/>
    </row>
    <row r="30" spans="1:7" ht="15">
      <c r="A30" s="7">
        <f t="shared" ca="1" si="0"/>
        <v>25</v>
      </c>
      <c r="B30" s="7" t="s">
        <v>36</v>
      </c>
      <c r="C30" s="8">
        <v>33093244</v>
      </c>
      <c r="D30" s="8">
        <v>33093244</v>
      </c>
      <c r="E30" s="8">
        <v>18008543.93</v>
      </c>
      <c r="F30" s="9">
        <f t="shared" ca="1" si="1"/>
        <v>0.54420000000000002</v>
      </c>
      <c r="G30" s="3"/>
    </row>
    <row r="31" spans="1:7" ht="15">
      <c r="A31" s="7">
        <f t="shared" ca="1" si="0"/>
        <v>26</v>
      </c>
      <c r="B31" s="7" t="s">
        <v>37</v>
      </c>
      <c r="C31" s="8">
        <v>26565128</v>
      </c>
      <c r="D31" s="8">
        <v>26565128</v>
      </c>
      <c r="E31" s="8">
        <v>14285481.66</v>
      </c>
      <c r="F31" s="9">
        <f t="shared" ca="1" si="1"/>
        <v>0.53779999999999994</v>
      </c>
      <c r="G31" s="3"/>
    </row>
    <row r="32" spans="1:7" ht="15">
      <c r="A32" s="7">
        <f t="shared" ca="1" si="0"/>
        <v>27</v>
      </c>
      <c r="B32" s="7" t="s">
        <v>38</v>
      </c>
      <c r="C32" s="8">
        <v>25619753</v>
      </c>
      <c r="D32" s="8">
        <v>25619753</v>
      </c>
      <c r="E32" s="8">
        <v>12318396.710000001</v>
      </c>
      <c r="F32" s="9">
        <f t="shared" ca="1" si="1"/>
        <v>0.48080000000000001</v>
      </c>
      <c r="G32" s="3"/>
    </row>
    <row r="33" spans="1:7" ht="15" customHeight="1">
      <c r="A33" s="36" t="s">
        <v>39</v>
      </c>
      <c r="B33" s="37"/>
      <c r="C33" s="10">
        <v>491800549</v>
      </c>
      <c r="D33" s="10">
        <v>491800549</v>
      </c>
      <c r="E33" s="11">
        <v>254341923.83000001</v>
      </c>
      <c r="F33" s="12">
        <f t="shared" ca="1" si="1"/>
        <v>0.51719999999999999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80000000</v>
      </c>
      <c r="D6" s="8">
        <v>80000000</v>
      </c>
      <c r="E6" s="8">
        <v>24855382.27</v>
      </c>
      <c r="F6" s="9">
        <f ca="1">IF(INDIRECT("R[0]C[-2]", FALSE)=0,0,ROUND(INDIRECT("R[0]C[-1]", FALSE)/INDIRECT("R[0]C[-2]", FALSE),4))</f>
        <v>0.31069999999999998</v>
      </c>
      <c r="G6" s="3"/>
    </row>
    <row r="7" spans="1:7" ht="15" customHeight="1">
      <c r="A7" s="36" t="s">
        <v>39</v>
      </c>
      <c r="B7" s="37"/>
      <c r="C7" s="10">
        <v>80000000</v>
      </c>
      <c r="D7" s="10">
        <v>80000000</v>
      </c>
      <c r="E7" s="11">
        <v>24855382.27</v>
      </c>
      <c r="F7" s="12">
        <f ca="1">IF(INDIRECT("R[0]C[-2]", FALSE)=0,0,ROUND(INDIRECT("R[0]C[-1]", FALSE)/INDIRECT("R[0]C[-2]", FALSE),4))</f>
        <v>0.31069999999999998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60000000</v>
      </c>
      <c r="D6" s="8">
        <v>60000000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15000000</v>
      </c>
      <c r="D7" s="8">
        <v>15000000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75000000</v>
      </c>
      <c r="D8" s="10">
        <v>75000000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53</v>
      </c>
      <c r="C6" s="8">
        <v>1000000</v>
      </c>
      <c r="D6" s="8">
        <v>1000000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21</v>
      </c>
      <c r="C7" s="8">
        <v>1000000</v>
      </c>
      <c r="D7" s="8">
        <v>1000000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1000000</v>
      </c>
      <c r="D8" s="8">
        <v>1000000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1000000</v>
      </c>
      <c r="D9" s="8">
        <v>1000000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1000000</v>
      </c>
      <c r="D10" s="8">
        <v>1000000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1000000</v>
      </c>
      <c r="D11" s="8">
        <v>1000000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6000000</v>
      </c>
      <c r="D12" s="10">
        <v>6000000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0</v>
      </c>
      <c r="D6" s="8">
        <v>4300000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4300000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300000000</v>
      </c>
      <c r="D6" s="8">
        <v>300000000</v>
      </c>
      <c r="E6" s="8">
        <v>90000000</v>
      </c>
      <c r="F6" s="9">
        <f ca="1">IF(INDIRECT("R[0]C[-2]", FALSE)=0,0,ROUND(INDIRECT("R[0]C[-1]", FALSE)/INDIRECT("R[0]C[-2]", FALSE),4))</f>
        <v>0.3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300000000</v>
      </c>
      <c r="E7" s="11">
        <v>90000000</v>
      </c>
      <c r="F7" s="12">
        <f ca="1">IF(INDIRECT("R[0]C[-2]", FALSE)=0,0,ROUND(INDIRECT("R[0]C[-1]", FALSE)/INDIRECT("R[0]C[-2]", FALSE),4))</f>
        <v>0.3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53</v>
      </c>
      <c r="C6" s="8">
        <v>2906325</v>
      </c>
      <c r="D6" s="8">
        <v>2906325</v>
      </c>
      <c r="E6" s="8">
        <v>1860044.26</v>
      </c>
      <c r="F6" s="9">
        <f t="shared" ref="F6:F12" ca="1" si="1">IF(INDIRECT("R[0]C[-2]", FALSE)=0,0,ROUND(INDIRECT("R[0]C[-1]", FALSE)/INDIRECT("R[0]C[-2]", FALSE),4))</f>
        <v>0.64</v>
      </c>
      <c r="G6" s="3"/>
    </row>
    <row r="7" spans="1:7" ht="15">
      <c r="A7" s="7">
        <f t="shared" ca="1" si="0"/>
        <v>2</v>
      </c>
      <c r="B7" s="7" t="s">
        <v>21</v>
      </c>
      <c r="C7" s="8">
        <v>2906326</v>
      </c>
      <c r="D7" s="8">
        <v>2906326</v>
      </c>
      <c r="E7" s="8">
        <v>1968120</v>
      </c>
      <c r="F7" s="9">
        <f t="shared" ca="1" si="1"/>
        <v>0.67720000000000002</v>
      </c>
      <c r="G7" s="3"/>
    </row>
    <row r="8" spans="1:7" ht="15">
      <c r="A8" s="7">
        <f t="shared" ca="1" si="0"/>
        <v>3</v>
      </c>
      <c r="B8" s="7" t="s">
        <v>22</v>
      </c>
      <c r="C8" s="8">
        <v>2906325</v>
      </c>
      <c r="D8" s="8">
        <v>2906325</v>
      </c>
      <c r="E8" s="8">
        <v>1975919.42</v>
      </c>
      <c r="F8" s="9">
        <f t="shared" ca="1" si="1"/>
        <v>0.67989999999999995</v>
      </c>
      <c r="G8" s="3"/>
    </row>
    <row r="9" spans="1:7" ht="15">
      <c r="A9" s="7">
        <f t="shared" ca="1" si="0"/>
        <v>4</v>
      </c>
      <c r="B9" s="7" t="s">
        <v>24</v>
      </c>
      <c r="C9" s="8">
        <v>2906325</v>
      </c>
      <c r="D9" s="8">
        <v>2906325</v>
      </c>
      <c r="E9" s="8">
        <v>1968119.88</v>
      </c>
      <c r="F9" s="9">
        <f t="shared" ca="1" si="1"/>
        <v>0.67720000000000002</v>
      </c>
      <c r="G9" s="3"/>
    </row>
    <row r="10" spans="1:7" ht="15">
      <c r="A10" s="7">
        <f t="shared" ca="1" si="0"/>
        <v>5</v>
      </c>
      <c r="B10" s="7" t="s">
        <v>26</v>
      </c>
      <c r="C10" s="8">
        <v>2906326</v>
      </c>
      <c r="D10" s="8">
        <v>2906326</v>
      </c>
      <c r="E10" s="8">
        <v>1979999.98</v>
      </c>
      <c r="F10" s="9">
        <f t="shared" ca="1" si="1"/>
        <v>0.68130000000000002</v>
      </c>
      <c r="G10" s="3"/>
    </row>
    <row r="11" spans="1:7" ht="15">
      <c r="A11" s="7">
        <f t="shared" ca="1" si="0"/>
        <v>6</v>
      </c>
      <c r="B11" s="7" t="s">
        <v>29</v>
      </c>
      <c r="C11" s="8">
        <v>2906325</v>
      </c>
      <c r="D11" s="8">
        <v>2906325</v>
      </c>
      <c r="E11" s="8">
        <v>2276999.86</v>
      </c>
      <c r="F11" s="9">
        <f t="shared" ca="1" si="1"/>
        <v>0.78349999999999997</v>
      </c>
      <c r="G11" s="3"/>
    </row>
    <row r="12" spans="1:7" ht="15" customHeight="1">
      <c r="A12" s="36" t="s">
        <v>39</v>
      </c>
      <c r="B12" s="37"/>
      <c r="C12" s="10">
        <v>17437952</v>
      </c>
      <c r="D12" s="10">
        <v>17437952</v>
      </c>
      <c r="E12" s="11">
        <v>12029203.4</v>
      </c>
      <c r="F12" s="12">
        <f t="shared" ca="1" si="1"/>
        <v>0.68979999999999997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135000000</v>
      </c>
      <c r="D6" s="8">
        <v>135000000</v>
      </c>
      <c r="E6" s="8">
        <v>99989999.530000001</v>
      </c>
      <c r="F6" s="9">
        <f ca="1">IF(INDIRECT("R[0]C[-2]", FALSE)=0,0,ROUND(INDIRECT("R[0]C[-1]", FALSE)/INDIRECT("R[0]C[-2]", FALSE),4))</f>
        <v>0.74070000000000003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12000000</v>
      </c>
      <c r="D7" s="8">
        <v>12000000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147000000</v>
      </c>
      <c r="D8" s="10">
        <v>147000000</v>
      </c>
      <c r="E8" s="11">
        <v>99989999.530000001</v>
      </c>
      <c r="F8" s="12">
        <f ca="1">IF(INDIRECT("R[0]C[-2]", FALSE)=0,0,ROUND(INDIRECT("R[0]C[-1]", FALSE)/INDIRECT("R[0]C[-2]", FALSE),4))</f>
        <v>0.68020000000000003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2797121</v>
      </c>
      <c r="D6" s="8">
        <v>132797121</v>
      </c>
      <c r="E6" s="8">
        <v>18688687.359999999</v>
      </c>
      <c r="F6" s="9">
        <f ca="1">IF(INDIRECT("R[0]C[-2]", FALSE)=0,0,ROUND(INDIRECT("R[0]C[-1]", FALSE)/INDIRECT("R[0]C[-2]", FALSE),4))</f>
        <v>0.14069999999999999</v>
      </c>
      <c r="G6" s="3"/>
    </row>
    <row r="7" spans="1:7" ht="15" customHeight="1">
      <c r="A7" s="36" t="s">
        <v>39</v>
      </c>
      <c r="B7" s="37"/>
      <c r="C7" s="10">
        <v>2797121</v>
      </c>
      <c r="D7" s="10">
        <v>132797121</v>
      </c>
      <c r="E7" s="11">
        <v>18688687.359999999</v>
      </c>
      <c r="F7" s="12">
        <f ca="1">IF(INDIRECT("R[0]C[-2]", FALSE)=0,0,ROUND(INDIRECT("R[0]C[-1]", FALSE)/INDIRECT("R[0]C[-2]", FALSE),4))</f>
        <v>0.14069999999999999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78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171798193</v>
      </c>
      <c r="D6" s="8">
        <v>171798193</v>
      </c>
      <c r="E6" s="8">
        <v>55815213.119999997</v>
      </c>
      <c r="F6" s="9">
        <f ca="1">IF(INDIRECT("R[0]C[-2]", FALSE)=0,0,ROUND(INDIRECT("R[0]C[-1]", FALSE)/INDIRECT("R[0]C[-2]", FALSE),4))</f>
        <v>0.32490000000000002</v>
      </c>
      <c r="G6" s="3"/>
    </row>
    <row r="7" spans="1:7" ht="15" customHeight="1">
      <c r="A7" s="36" t="s">
        <v>39</v>
      </c>
      <c r="B7" s="37"/>
      <c r="C7" s="10">
        <v>171798193</v>
      </c>
      <c r="D7" s="10">
        <v>171798193</v>
      </c>
      <c r="E7" s="11">
        <v>55815213.119999997</v>
      </c>
      <c r="F7" s="12">
        <f ca="1">IF(INDIRECT("R[0]C[-2]", FALSE)=0,0,ROUND(INDIRECT("R[0]C[-1]", FALSE)/INDIRECT("R[0]C[-2]", FALSE),4))</f>
        <v>0.32490000000000002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784865</v>
      </c>
      <c r="D6" s="8">
        <v>784865</v>
      </c>
      <c r="E6" s="8">
        <v>784865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1569735</v>
      </c>
      <c r="D7" s="8">
        <v>1569735</v>
      </c>
      <c r="E7" s="8">
        <v>1515359.65</v>
      </c>
      <c r="F7" s="9">
        <f ca="1">IF(INDIRECT("R[0]C[-2]", FALSE)=0,0,ROUND(INDIRECT("R[0]C[-1]", FALSE)/INDIRECT("R[0]C[-2]", FALSE),4))</f>
        <v>0.96540000000000004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1569735</v>
      </c>
      <c r="D8" s="8">
        <v>1569735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36</v>
      </c>
      <c r="C9" s="8">
        <v>784865</v>
      </c>
      <c r="D9" s="8">
        <v>784865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15" customHeight="1">
      <c r="A10" s="36" t="s">
        <v>39</v>
      </c>
      <c r="B10" s="37"/>
      <c r="C10" s="10">
        <v>4709200</v>
      </c>
      <c r="D10" s="10">
        <v>4709200</v>
      </c>
      <c r="E10" s="11">
        <v>2300224.65</v>
      </c>
      <c r="F10" s="12">
        <f ca="1">IF(INDIRECT("R[0]C[-2]", FALSE)=0,0,ROUND(INDIRECT("R[0]C[-1]", FALSE)/INDIRECT("R[0]C[-2]", FALSE),4))</f>
        <v>0.48849999999999999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 t="s">
        <v>19</v>
      </c>
      <c r="C6" s="8">
        <v>120000</v>
      </c>
      <c r="D6" s="8">
        <v>120000</v>
      </c>
      <c r="E6" s="8">
        <v>120000</v>
      </c>
      <c r="F6" s="9">
        <f t="shared" ref="F6:F1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24</v>
      </c>
      <c r="C7" s="8">
        <v>50000</v>
      </c>
      <c r="D7" s="8">
        <v>50000</v>
      </c>
      <c r="E7" s="8">
        <v>50000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32</v>
      </c>
      <c r="C8" s="8">
        <v>1009000</v>
      </c>
      <c r="D8" s="8">
        <v>1009000</v>
      </c>
      <c r="E8" s="8">
        <v>1009000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34</v>
      </c>
      <c r="C9" s="8">
        <v>300000</v>
      </c>
      <c r="D9" s="8">
        <v>300000</v>
      </c>
      <c r="E9" s="8">
        <v>300000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35</v>
      </c>
      <c r="C10" s="8">
        <v>200000</v>
      </c>
      <c r="D10" s="8">
        <v>200000</v>
      </c>
      <c r="E10" s="8">
        <v>200000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36</v>
      </c>
      <c r="C11" s="8">
        <v>70000</v>
      </c>
      <c r="D11" s="8">
        <v>70000</v>
      </c>
      <c r="E11" s="8">
        <v>70000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38</v>
      </c>
      <c r="C12" s="8">
        <v>251000</v>
      </c>
      <c r="D12" s="8">
        <v>251000</v>
      </c>
      <c r="E12" s="8">
        <v>251000</v>
      </c>
      <c r="F12" s="9">
        <f t="shared" ca="1" si="1"/>
        <v>1</v>
      </c>
      <c r="G12" s="3"/>
    </row>
    <row r="13" spans="1:7" ht="15" customHeight="1">
      <c r="A13" s="36" t="s">
        <v>39</v>
      </c>
      <c r="B13" s="37"/>
      <c r="C13" s="10">
        <v>2000000</v>
      </c>
      <c r="D13" s="10">
        <v>2000000</v>
      </c>
      <c r="E13" s="11">
        <v>2000000</v>
      </c>
      <c r="F13" s="12">
        <f t="shared" ca="1" si="1"/>
        <v>1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626200</v>
      </c>
      <c r="D6" s="8">
        <v>626200</v>
      </c>
      <c r="E6" s="8">
        <v>626200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626200</v>
      </c>
      <c r="D7" s="10">
        <v>626200</v>
      </c>
      <c r="E7" s="11">
        <v>626200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81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0</v>
      </c>
      <c r="D6" s="8">
        <v>5000000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18</v>
      </c>
      <c r="C7" s="8">
        <v>0</v>
      </c>
      <c r="D7" s="8">
        <v>6800000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19</v>
      </c>
      <c r="C8" s="8">
        <v>0</v>
      </c>
      <c r="D8" s="8">
        <v>5000000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25</v>
      </c>
      <c r="C9" s="8">
        <v>0</v>
      </c>
      <c r="D9" s="8">
        <v>9100000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29</v>
      </c>
      <c r="C10" s="8">
        <v>0</v>
      </c>
      <c r="D10" s="8">
        <v>11000000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33</v>
      </c>
      <c r="C11" s="8">
        <v>0</v>
      </c>
      <c r="D11" s="8">
        <v>4488300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36</v>
      </c>
      <c r="C12" s="8">
        <v>0</v>
      </c>
      <c r="D12" s="8">
        <v>3161000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45000000</v>
      </c>
      <c r="D13" s="8">
        <v>45000000</v>
      </c>
      <c r="E13" s="8">
        <v>8217403.29</v>
      </c>
      <c r="F13" s="9">
        <f t="shared" ca="1" si="1"/>
        <v>0.18260000000000001</v>
      </c>
      <c r="G13" s="3"/>
    </row>
    <row r="14" spans="1:7" ht="15" customHeight="1">
      <c r="A14" s="36" t="s">
        <v>39</v>
      </c>
      <c r="B14" s="37"/>
      <c r="C14" s="10">
        <v>45000000</v>
      </c>
      <c r="D14" s="10">
        <v>89549300</v>
      </c>
      <c r="E14" s="11">
        <v>8217403.29</v>
      </c>
      <c r="F14" s="12">
        <f t="shared" ca="1" si="1"/>
        <v>9.1800000000000007E-2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82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0</v>
      </c>
      <c r="D6" s="8">
        <v>3000000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0</v>
      </c>
      <c r="D7" s="8">
        <v>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0</v>
      </c>
      <c r="D8" s="10">
        <v>8000000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 t="s">
        <v>53</v>
      </c>
      <c r="C6" s="8">
        <v>250000</v>
      </c>
      <c r="D6" s="8">
        <v>250000</v>
      </c>
      <c r="E6" s="8">
        <v>0</v>
      </c>
      <c r="F6" s="9">
        <f t="shared" ref="F6:F1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22</v>
      </c>
      <c r="C7" s="8">
        <v>2944440</v>
      </c>
      <c r="D7" s="8">
        <v>2944440</v>
      </c>
      <c r="E7" s="8">
        <v>2223111.38</v>
      </c>
      <c r="F7" s="9">
        <f t="shared" ca="1" si="1"/>
        <v>0.755</v>
      </c>
      <c r="G7" s="3"/>
    </row>
    <row r="8" spans="1:7" ht="15">
      <c r="A8" s="7">
        <f t="shared" ca="1" si="0"/>
        <v>3</v>
      </c>
      <c r="B8" s="7" t="s">
        <v>24</v>
      </c>
      <c r="C8" s="8">
        <v>4500000</v>
      </c>
      <c r="D8" s="8">
        <v>4500000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31</v>
      </c>
      <c r="C9" s="8">
        <v>501000</v>
      </c>
      <c r="D9" s="8">
        <v>501000</v>
      </c>
      <c r="E9" s="8">
        <v>501000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32</v>
      </c>
      <c r="C10" s="8">
        <v>0</v>
      </c>
      <c r="D10" s="8">
        <v>13276210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35</v>
      </c>
      <c r="C11" s="8">
        <v>20000000</v>
      </c>
      <c r="D11" s="8">
        <v>25750000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36</v>
      </c>
      <c r="C12" s="8">
        <v>0</v>
      </c>
      <c r="D12" s="8">
        <v>1000000</v>
      </c>
      <c r="E12" s="8">
        <v>0</v>
      </c>
      <c r="F12" s="9">
        <f t="shared" ca="1" si="1"/>
        <v>0</v>
      </c>
      <c r="G12" s="3"/>
    </row>
    <row r="13" spans="1:7" ht="15" customHeight="1">
      <c r="A13" s="36" t="s">
        <v>39</v>
      </c>
      <c r="B13" s="37"/>
      <c r="C13" s="10">
        <v>28195440</v>
      </c>
      <c r="D13" s="10">
        <v>48221650</v>
      </c>
      <c r="E13" s="11">
        <v>2724111.38</v>
      </c>
      <c r="F13" s="12">
        <f t="shared" ca="1" si="1"/>
        <v>5.6500000000000002E-2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60286900.009999998</v>
      </c>
      <c r="D6" s="8">
        <v>60286900.009999998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60286900.009999998</v>
      </c>
      <c r="D7" s="10">
        <v>60286900.009999998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111932588.34999999</v>
      </c>
      <c r="D6" s="8">
        <v>135656839.56999999</v>
      </c>
      <c r="E6" s="8">
        <v>135656839.56999999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34676407.479999997</v>
      </c>
      <c r="D7" s="8">
        <v>42206485.32</v>
      </c>
      <c r="E7" s="8">
        <v>38953279.079999998</v>
      </c>
      <c r="F7" s="9">
        <f ca="1">IF(INDIRECT("R[0]C[-2]", FALSE)=0,0,ROUND(INDIRECT("R[0]C[-1]", FALSE)/INDIRECT("R[0]C[-2]", FALSE),4))</f>
        <v>0.92290000000000005</v>
      </c>
      <c r="G7" s="3"/>
    </row>
    <row r="8" spans="1:7" ht="15">
      <c r="A8" s="7">
        <f ca="1">IF(INDIRECT("R[-2]C[0]",FALSE)="№",1,INDIRECT("R[-1]C[0]",FALSE)+1)</f>
        <v>3</v>
      </c>
      <c r="B8" s="7" t="s">
        <v>28</v>
      </c>
      <c r="C8" s="8">
        <v>15086009.880000001</v>
      </c>
      <c r="D8" s="8">
        <v>18530502.829999998</v>
      </c>
      <c r="E8" s="8">
        <v>3706100.59</v>
      </c>
      <c r="F8" s="9">
        <f ca="1">IF(INDIRECT("R[0]C[-2]", FALSE)=0,0,ROUND(INDIRECT("R[0]C[-1]", FALSE)/INDIRECT("R[0]C[-2]", FALSE),4))</f>
        <v>0.2</v>
      </c>
      <c r="G8" s="3"/>
    </row>
    <row r="9" spans="1:7" ht="15">
      <c r="A9" s="7">
        <f ca="1">IF(INDIRECT("R[-2]C[0]",FALSE)="№",1,INDIRECT("R[-1]C[0]",FALSE)+1)</f>
        <v>4</v>
      </c>
      <c r="B9" s="7" t="s">
        <v>29</v>
      </c>
      <c r="C9" s="8">
        <v>12068807.9</v>
      </c>
      <c r="D9" s="8">
        <v>14824482.24</v>
      </c>
      <c r="E9" s="8">
        <v>5404378.3700000001</v>
      </c>
      <c r="F9" s="9">
        <f ca="1">IF(INDIRECT("R[0]C[-2]", FALSE)=0,0,ROUND(INDIRECT("R[0]C[-1]", FALSE)/INDIRECT("R[0]C[-2]", FALSE),4))</f>
        <v>0.36459999999999998</v>
      </c>
      <c r="G9" s="3"/>
    </row>
    <row r="10" spans="1:7" ht="15" customHeight="1">
      <c r="A10" s="36" t="s">
        <v>39</v>
      </c>
      <c r="B10" s="37"/>
      <c r="C10" s="10">
        <v>173763813.61000001</v>
      </c>
      <c r="D10" s="10">
        <v>211218309.96000001</v>
      </c>
      <c r="E10" s="11">
        <v>183720597.61000001</v>
      </c>
      <c r="F10" s="12">
        <f ca="1">IF(INDIRECT("R[0]C[-2]", FALSE)=0,0,ROUND(INDIRECT("R[0]C[-1]", FALSE)/INDIRECT("R[0]C[-2]", FALSE),4))</f>
        <v>0.86980000000000002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G1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7" ca="1" si="0">IF(INDIRECT("R[-2]C[0]",FALSE)="№",1,INDIRECT("R[-1]C[0]",FALSE)+1)</f>
        <v>1</v>
      </c>
      <c r="B6" s="7" t="s">
        <v>14</v>
      </c>
      <c r="C6" s="8">
        <v>1684032</v>
      </c>
      <c r="D6" s="8">
        <v>1508421.02</v>
      </c>
      <c r="E6" s="8">
        <v>0</v>
      </c>
      <c r="F6" s="9">
        <f t="shared" ref="F6:F18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53</v>
      </c>
      <c r="C7" s="8">
        <v>1876280</v>
      </c>
      <c r="D7" s="8">
        <v>1876280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591747.34</v>
      </c>
      <c r="D8" s="8">
        <v>228434.37</v>
      </c>
      <c r="E8" s="8">
        <v>228434.37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24</v>
      </c>
      <c r="C9" s="8">
        <v>2922575.85</v>
      </c>
      <c r="D9" s="8">
        <v>2661120.25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2865228.42</v>
      </c>
      <c r="D10" s="8">
        <v>2379932.7200000002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27</v>
      </c>
      <c r="C11" s="8">
        <v>1684032</v>
      </c>
      <c r="D11" s="8">
        <v>1431427.2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28</v>
      </c>
      <c r="C12" s="8">
        <v>2456243</v>
      </c>
      <c r="D12" s="8">
        <v>1879025.57</v>
      </c>
      <c r="E12" s="8">
        <v>1401785.94</v>
      </c>
      <c r="F12" s="9">
        <f t="shared" ca="1" si="1"/>
        <v>0.746</v>
      </c>
      <c r="G12" s="3"/>
    </row>
    <row r="13" spans="1:7" ht="15">
      <c r="A13" s="7">
        <f t="shared" ca="1" si="0"/>
        <v>8</v>
      </c>
      <c r="B13" s="7" t="s">
        <v>29</v>
      </c>
      <c r="C13" s="8">
        <v>2271531.98</v>
      </c>
      <c r="D13" s="8">
        <v>2269158.19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31</v>
      </c>
      <c r="C14" s="8">
        <v>2542751.02</v>
      </c>
      <c r="D14" s="8">
        <v>2542751.02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34</v>
      </c>
      <c r="C15" s="8">
        <v>1950000</v>
      </c>
      <c r="D15" s="8">
        <v>1803749.95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36</v>
      </c>
      <c r="C16" s="8">
        <v>3000000</v>
      </c>
      <c r="D16" s="8">
        <v>3000000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37</v>
      </c>
      <c r="C17" s="8">
        <v>1684032</v>
      </c>
      <c r="D17" s="8">
        <v>3948153.32</v>
      </c>
      <c r="E17" s="8">
        <v>1337457.4099999999</v>
      </c>
      <c r="F17" s="9">
        <f t="shared" ca="1" si="1"/>
        <v>0.33879999999999999</v>
      </c>
      <c r="G17" s="3"/>
    </row>
    <row r="18" spans="1:7" ht="15" customHeight="1">
      <c r="A18" s="36" t="s">
        <v>39</v>
      </c>
      <c r="B18" s="37"/>
      <c r="C18" s="10">
        <v>25528453.609999999</v>
      </c>
      <c r="D18" s="10">
        <v>25528453.609999999</v>
      </c>
      <c r="E18" s="11">
        <v>2967677.72</v>
      </c>
      <c r="F18" s="12">
        <f t="shared" ca="1" si="1"/>
        <v>0.1162</v>
      </c>
      <c r="G18" s="3"/>
    </row>
  </sheetData>
  <mergeCells count="3">
    <mergeCell ref="A1:F1"/>
    <mergeCell ref="A3:B3"/>
    <mergeCell ref="A18:B1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G2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8" ca="1" si="0">IF(INDIRECT("R[-2]C[0]",FALSE)="№",1,INDIRECT("R[-1]C[0]",FALSE)+1)</f>
        <v>1</v>
      </c>
      <c r="B6" s="7"/>
      <c r="C6" s="8">
        <v>17187228.920000002</v>
      </c>
      <c r="D6" s="8">
        <v>8920911.4299999997</v>
      </c>
      <c r="E6" s="8">
        <v>0</v>
      </c>
      <c r="F6" s="9">
        <f t="shared" ref="F6:F29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29997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83291.67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29997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492315.76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419958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837856.21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53</v>
      </c>
      <c r="C13" s="8">
        <v>0</v>
      </c>
      <c r="D13" s="8">
        <v>127787.22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1805349.45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9999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9999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69093.09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67993.2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781221.87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54</v>
      </c>
      <c r="C20" s="8">
        <v>0</v>
      </c>
      <c r="D20" s="8">
        <v>185981.4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303619.64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597000.30000000005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353664.63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33</v>
      </c>
      <c r="C24" s="8">
        <v>0</v>
      </c>
      <c r="D24" s="8">
        <v>95990.399999999994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34</v>
      </c>
      <c r="C25" s="8">
        <v>0</v>
      </c>
      <c r="D25" s="8">
        <v>327017.3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36</v>
      </c>
      <c r="C26" s="8">
        <v>0</v>
      </c>
      <c r="D26" s="8">
        <v>72992.7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37</v>
      </c>
      <c r="C27" s="8">
        <v>0</v>
      </c>
      <c r="D27" s="8">
        <v>593789.5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38</v>
      </c>
      <c r="C28" s="8">
        <v>0</v>
      </c>
      <c r="D28" s="8">
        <v>971403.15</v>
      </c>
      <c r="E28" s="8">
        <v>0</v>
      </c>
      <c r="F28" s="9">
        <f t="shared" ca="1" si="1"/>
        <v>0</v>
      </c>
      <c r="G28" s="3"/>
    </row>
    <row r="29" spans="1:7" ht="15" customHeight="1">
      <c r="A29" s="36" t="s">
        <v>39</v>
      </c>
      <c r="B29" s="37"/>
      <c r="C29" s="10">
        <v>17187228.920000002</v>
      </c>
      <c r="D29" s="10">
        <v>17187228.920000002</v>
      </c>
      <c r="E29" s="11">
        <v>0</v>
      </c>
      <c r="F29" s="12">
        <f t="shared" ca="1" si="1"/>
        <v>0</v>
      </c>
      <c r="G29" s="3"/>
    </row>
  </sheetData>
  <mergeCells count="3">
    <mergeCell ref="A1:F1"/>
    <mergeCell ref="A3:B3"/>
    <mergeCell ref="A29:B2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88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153770851.58000001</v>
      </c>
      <c r="D6" s="8">
        <v>153770851.58000001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89229148.420000002</v>
      </c>
      <c r="D7" s="8">
        <v>89229148.420000002</v>
      </c>
      <c r="E7" s="8">
        <v>13243094.07</v>
      </c>
      <c r="F7" s="9">
        <f ca="1">IF(INDIRECT("R[0]C[-2]", FALSE)=0,0,ROUND(INDIRECT("R[0]C[-1]", FALSE)/INDIRECT("R[0]C[-2]", FALSE),4))</f>
        <v>0.1484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20020000</v>
      </c>
      <c r="D8" s="8">
        <v>20020000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263020000</v>
      </c>
      <c r="D9" s="10">
        <v>263020000</v>
      </c>
      <c r="E9" s="11">
        <v>13243094.07</v>
      </c>
      <c r="F9" s="12">
        <f ca="1">IF(INDIRECT("R[0]C[-2]", FALSE)=0,0,ROUND(INDIRECT("R[0]C[-1]", FALSE)/INDIRECT("R[0]C[-2]", FALSE),4))</f>
        <v>5.04E-2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37</v>
      </c>
      <c r="C6" s="8">
        <v>0</v>
      </c>
      <c r="D6" s="8">
        <v>1152000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0</v>
      </c>
      <c r="D7" s="8">
        <v>2770000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0</v>
      </c>
      <c r="D8" s="10">
        <v>3922000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1806691534.48</v>
      </c>
      <c r="D6" s="8">
        <v>1843891534.48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1806691534.48</v>
      </c>
      <c r="D7" s="10">
        <v>1843891534.48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G2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75.2" customHeight="1">
      <c r="A1" s="32" t="s">
        <v>90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9" ca="1" si="0">IF(INDIRECT("R[-2]C[0]",FALSE)="№",1,INDIRECT("R[-1]C[0]",FALSE)+1)</f>
        <v>1</v>
      </c>
      <c r="B6" s="7" t="s">
        <v>14</v>
      </c>
      <c r="C6" s="8">
        <v>14700000</v>
      </c>
      <c r="D6" s="8">
        <v>14700000</v>
      </c>
      <c r="E6" s="8">
        <v>7564827.5899999999</v>
      </c>
      <c r="F6" s="9">
        <f t="shared" ref="F6:F20" ca="1" si="1">IF(INDIRECT("R[0]C[-2]", FALSE)=0,0,ROUND(INDIRECT("R[0]C[-1]", FALSE)/INDIRECT("R[0]C[-2]", FALSE),4))</f>
        <v>0.51459999999999995</v>
      </c>
      <c r="G6" s="3"/>
    </row>
    <row r="7" spans="1:7" ht="15">
      <c r="A7" s="7">
        <f t="shared" ca="1" si="0"/>
        <v>2</v>
      </c>
      <c r="B7" s="7" t="s">
        <v>15</v>
      </c>
      <c r="C7" s="8">
        <v>17000000</v>
      </c>
      <c r="D7" s="8">
        <v>17000000</v>
      </c>
      <c r="E7" s="8">
        <v>16999999.850000001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17000000</v>
      </c>
      <c r="D8" s="8">
        <v>17000000</v>
      </c>
      <c r="E8" s="8">
        <v>2579796.67</v>
      </c>
      <c r="F8" s="9">
        <f t="shared" ca="1" si="1"/>
        <v>0.15179999999999999</v>
      </c>
      <c r="G8" s="3"/>
    </row>
    <row r="9" spans="1:7" ht="15">
      <c r="A9" s="7">
        <f t="shared" ca="1" si="0"/>
        <v>4</v>
      </c>
      <c r="B9" s="7" t="s">
        <v>18</v>
      </c>
      <c r="C9" s="8">
        <v>18243520</v>
      </c>
      <c r="D9" s="8">
        <v>18243520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20</v>
      </c>
      <c r="C10" s="8">
        <v>18200000</v>
      </c>
      <c r="D10" s="8">
        <v>18200000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21</v>
      </c>
      <c r="C11" s="8">
        <v>24500000</v>
      </c>
      <c r="D11" s="8">
        <v>24500000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23</v>
      </c>
      <c r="C12" s="8">
        <v>22500000</v>
      </c>
      <c r="D12" s="8">
        <v>22500000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26</v>
      </c>
      <c r="C13" s="8">
        <v>89500000</v>
      </c>
      <c r="D13" s="8">
        <v>89500000</v>
      </c>
      <c r="E13" s="8">
        <v>3486510</v>
      </c>
      <c r="F13" s="9">
        <f t="shared" ca="1" si="1"/>
        <v>3.9E-2</v>
      </c>
      <c r="G13" s="3"/>
    </row>
    <row r="14" spans="1:7" ht="15">
      <c r="A14" s="7">
        <f t="shared" ca="1" si="0"/>
        <v>9</v>
      </c>
      <c r="B14" s="7" t="s">
        <v>28</v>
      </c>
      <c r="C14" s="8">
        <v>19200000</v>
      </c>
      <c r="D14" s="8">
        <v>19200000</v>
      </c>
      <c r="E14" s="8">
        <v>10701287.949999999</v>
      </c>
      <c r="F14" s="9">
        <f t="shared" ca="1" si="1"/>
        <v>0.55740000000000001</v>
      </c>
      <c r="G14" s="3"/>
    </row>
    <row r="15" spans="1:7" ht="15">
      <c r="A15" s="7">
        <f t="shared" ca="1" si="0"/>
        <v>10</v>
      </c>
      <c r="B15" s="7" t="s">
        <v>29</v>
      </c>
      <c r="C15" s="8">
        <v>9000000</v>
      </c>
      <c r="D15" s="8">
        <v>9000000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30</v>
      </c>
      <c r="C16" s="8">
        <v>13600000</v>
      </c>
      <c r="D16" s="8">
        <v>13600000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33</v>
      </c>
      <c r="C17" s="8">
        <v>78800000</v>
      </c>
      <c r="D17" s="8">
        <v>78800000</v>
      </c>
      <c r="E17" s="8">
        <v>20648901.239999998</v>
      </c>
      <c r="F17" s="9">
        <f t="shared" ca="1" si="1"/>
        <v>0.26200000000000001</v>
      </c>
      <c r="G17" s="3"/>
    </row>
    <row r="18" spans="1:7" ht="15">
      <c r="A18" s="7">
        <f t="shared" ca="1" si="0"/>
        <v>13</v>
      </c>
      <c r="B18" s="7" t="s">
        <v>34</v>
      </c>
      <c r="C18" s="8">
        <v>17000000</v>
      </c>
      <c r="D18" s="8">
        <v>17000000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36</v>
      </c>
      <c r="C19" s="8">
        <v>52000000</v>
      </c>
      <c r="D19" s="8">
        <v>52000000</v>
      </c>
      <c r="E19" s="8">
        <v>0</v>
      </c>
      <c r="F19" s="9">
        <f t="shared" ca="1" si="1"/>
        <v>0</v>
      </c>
      <c r="G19" s="3"/>
    </row>
    <row r="20" spans="1:7" ht="15" customHeight="1">
      <c r="A20" s="36" t="s">
        <v>39</v>
      </c>
      <c r="B20" s="37"/>
      <c r="C20" s="10">
        <v>411243520</v>
      </c>
      <c r="D20" s="10">
        <v>411243520</v>
      </c>
      <c r="E20" s="11">
        <v>61981323.299999997</v>
      </c>
      <c r="F20" s="12">
        <f t="shared" ca="1" si="1"/>
        <v>0.1507</v>
      </c>
      <c r="G20" s="3"/>
    </row>
  </sheetData>
  <mergeCells count="3">
    <mergeCell ref="A1:F1"/>
    <mergeCell ref="A3:B3"/>
    <mergeCell ref="A20:B2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50000000</v>
      </c>
      <c r="D6" s="8">
        <v>50000000</v>
      </c>
      <c r="E6" s="8">
        <v>0</v>
      </c>
      <c r="F6" s="9">
        <f t="shared" ref="F6:F3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26501173.16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35000000</v>
      </c>
      <c r="D8" s="8">
        <v>43469085.5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30000000</v>
      </c>
      <c r="D9" s="8">
        <v>88737058.530000001</v>
      </c>
      <c r="E9" s="8">
        <v>8806508.6799999997</v>
      </c>
      <c r="F9" s="9">
        <f t="shared" ca="1" si="1"/>
        <v>9.9199999999999997E-2</v>
      </c>
      <c r="G9" s="3"/>
    </row>
    <row r="10" spans="1:7" ht="15">
      <c r="A10" s="7">
        <f t="shared" ca="1" si="0"/>
        <v>5</v>
      </c>
      <c r="B10" s="7" t="s">
        <v>18</v>
      </c>
      <c r="C10" s="8">
        <v>15000000</v>
      </c>
      <c r="D10" s="8">
        <v>15000000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20000000</v>
      </c>
      <c r="D11" s="8">
        <v>20000000</v>
      </c>
      <c r="E11" s="8">
        <v>7179703.2800000003</v>
      </c>
      <c r="F11" s="9">
        <f t="shared" ca="1" si="1"/>
        <v>0.35899999999999999</v>
      </c>
      <c r="G11" s="3"/>
    </row>
    <row r="12" spans="1:7" ht="15">
      <c r="A12" s="7">
        <f t="shared" ca="1" si="0"/>
        <v>7</v>
      </c>
      <c r="B12" s="7" t="s">
        <v>53</v>
      </c>
      <c r="C12" s="8">
        <v>10000000</v>
      </c>
      <c r="D12" s="8">
        <v>10000000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37000000</v>
      </c>
      <c r="D13" s="8">
        <v>37000000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15000000</v>
      </c>
      <c r="D14" s="8">
        <v>15000000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10000000</v>
      </c>
      <c r="D15" s="8">
        <v>12783023.199999999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10000000</v>
      </c>
      <c r="D16" s="8">
        <v>10000000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42000000</v>
      </c>
      <c r="D17" s="8">
        <v>42000000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30000000</v>
      </c>
      <c r="D18" s="8">
        <v>30000000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76710000</v>
      </c>
      <c r="D19" s="8">
        <v>79749148.769999996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10000000</v>
      </c>
      <c r="D20" s="8">
        <v>10000000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54</v>
      </c>
      <c r="C21" s="8">
        <v>7000000</v>
      </c>
      <c r="D21" s="8">
        <v>8456032.8000000007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15000000</v>
      </c>
      <c r="D22" s="8">
        <v>15000000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20000000</v>
      </c>
      <c r="D23" s="8">
        <v>20000000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10000000</v>
      </c>
      <c r="D24" s="8">
        <v>10000000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10000000</v>
      </c>
      <c r="D25" s="8">
        <v>10000000</v>
      </c>
      <c r="E25" s="8">
        <v>2381358.7799999998</v>
      </c>
      <c r="F25" s="9">
        <f t="shared" ca="1" si="1"/>
        <v>0.23810000000000001</v>
      </c>
      <c r="G25" s="3"/>
    </row>
    <row r="26" spans="1:7" ht="15">
      <c r="A26" s="7">
        <f t="shared" ca="1" si="0"/>
        <v>21</v>
      </c>
      <c r="B26" s="7" t="s">
        <v>33</v>
      </c>
      <c r="C26" s="8">
        <v>40000000</v>
      </c>
      <c r="D26" s="8">
        <v>40000000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34</v>
      </c>
      <c r="C27" s="8">
        <v>50000000</v>
      </c>
      <c r="D27" s="8">
        <v>274741723.04000002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35</v>
      </c>
      <c r="C28" s="8">
        <v>70000000</v>
      </c>
      <c r="D28" s="8">
        <v>70000000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36</v>
      </c>
      <c r="C29" s="8">
        <v>40000000</v>
      </c>
      <c r="D29" s="8">
        <v>75000000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37</v>
      </c>
      <c r="C30" s="8">
        <v>30000000</v>
      </c>
      <c r="D30" s="8">
        <v>32000000</v>
      </c>
      <c r="E30" s="8">
        <v>439554.99</v>
      </c>
      <c r="F30" s="9">
        <f t="shared" ca="1" si="1"/>
        <v>1.37E-2</v>
      </c>
      <c r="G30" s="3"/>
    </row>
    <row r="31" spans="1:7" ht="15">
      <c r="A31" s="7">
        <f t="shared" ca="1" si="0"/>
        <v>26</v>
      </c>
      <c r="B31" s="7" t="s">
        <v>38</v>
      </c>
      <c r="C31" s="8">
        <v>40000000</v>
      </c>
      <c r="D31" s="8">
        <v>40000000</v>
      </c>
      <c r="E31" s="8">
        <v>0</v>
      </c>
      <c r="F31" s="9">
        <f t="shared" ca="1" si="1"/>
        <v>0</v>
      </c>
      <c r="G31" s="3"/>
    </row>
    <row r="32" spans="1:7" ht="15" customHeight="1">
      <c r="A32" s="36" t="s">
        <v>39</v>
      </c>
      <c r="B32" s="37"/>
      <c r="C32" s="10">
        <v>722710000</v>
      </c>
      <c r="D32" s="10">
        <v>1085437245</v>
      </c>
      <c r="E32" s="11">
        <v>18807125.73</v>
      </c>
      <c r="F32" s="12">
        <f t="shared" ca="1" si="1"/>
        <v>1.7299999999999999E-2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20000000</v>
      </c>
      <c r="D6" s="8">
        <v>20000000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20000000</v>
      </c>
      <c r="D7" s="8">
        <v>20000000</v>
      </c>
      <c r="E7" s="8">
        <v>6675630.2199999997</v>
      </c>
      <c r="F7" s="9">
        <f ca="1">IF(INDIRECT("R[0]C[-2]", FALSE)=0,0,ROUND(INDIRECT("R[0]C[-1]", FALSE)/INDIRECT("R[0]C[-2]", FALSE),4))</f>
        <v>0.33379999999999999</v>
      </c>
      <c r="G7" s="3"/>
    </row>
    <row r="8" spans="1:7" ht="15" customHeight="1">
      <c r="A8" s="36" t="s">
        <v>39</v>
      </c>
      <c r="B8" s="37"/>
      <c r="C8" s="10">
        <v>40000000</v>
      </c>
      <c r="D8" s="10">
        <v>40000000</v>
      </c>
      <c r="E8" s="11">
        <v>6675630.2199999997</v>
      </c>
      <c r="F8" s="12">
        <f ca="1">IF(INDIRECT("R[0]C[-2]", FALSE)=0,0,ROUND(INDIRECT("R[0]C[-1]", FALSE)/INDIRECT("R[0]C[-2]", FALSE),4))</f>
        <v>0.16689999999999999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23</v>
      </c>
      <c r="C6" s="8">
        <v>0</v>
      </c>
      <c r="D6" s="8">
        <v>145800000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27</v>
      </c>
      <c r="C7" s="8">
        <v>0</v>
      </c>
      <c r="D7" s="8">
        <v>228700000</v>
      </c>
      <c r="E7" s="8">
        <v>58200000</v>
      </c>
      <c r="F7" s="9">
        <f ca="1">IF(INDIRECT("R[0]C[-2]", FALSE)=0,0,ROUND(INDIRECT("R[0]C[-1]", FALSE)/INDIRECT("R[0]C[-2]", FALSE),4))</f>
        <v>0.2545</v>
      </c>
      <c r="G7" s="3"/>
    </row>
    <row r="8" spans="1:7" ht="15" customHeight="1">
      <c r="A8" s="36" t="s">
        <v>39</v>
      </c>
      <c r="B8" s="37"/>
      <c r="C8" s="10">
        <v>0</v>
      </c>
      <c r="D8" s="10">
        <v>374500000</v>
      </c>
      <c r="E8" s="11">
        <v>58200000</v>
      </c>
      <c r="F8" s="12">
        <f ca="1">IF(INDIRECT("R[0]C[-2]", FALSE)=0,0,ROUND(INDIRECT("R[0]C[-1]", FALSE)/INDIRECT("R[0]C[-2]", FALSE),4))</f>
        <v>0.15540000000000001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G34"/>
  <sheetViews>
    <sheetView zoomScaleNormal="100" zoomScaleSheetLayoutView="100" workbookViewId="0">
      <pane ySplit="5" topLeftCell="A12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0</v>
      </c>
      <c r="D6" s="8">
        <v>125000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2375000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2375000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2375000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2375000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2375000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2375000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53</v>
      </c>
      <c r="C13" s="8">
        <v>0</v>
      </c>
      <c r="D13" s="8">
        <v>2425000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20</v>
      </c>
      <c r="C14" s="8">
        <v>0</v>
      </c>
      <c r="D14" s="8">
        <v>2375000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21</v>
      </c>
      <c r="C15" s="8">
        <v>0</v>
      </c>
      <c r="D15" s="8">
        <v>2375000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22</v>
      </c>
      <c r="C16" s="8">
        <v>0</v>
      </c>
      <c r="D16" s="8">
        <v>2375000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23</v>
      </c>
      <c r="C17" s="8">
        <v>0</v>
      </c>
      <c r="D17" s="8">
        <v>2375000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24</v>
      </c>
      <c r="C18" s="8">
        <v>0</v>
      </c>
      <c r="D18" s="8">
        <v>2375000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25</v>
      </c>
      <c r="C19" s="8">
        <v>0</v>
      </c>
      <c r="D19" s="8">
        <v>2375000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26</v>
      </c>
      <c r="C20" s="8">
        <v>0</v>
      </c>
      <c r="D20" s="8">
        <v>2375000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27</v>
      </c>
      <c r="C21" s="8">
        <v>0</v>
      </c>
      <c r="D21" s="8">
        <v>2375000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54</v>
      </c>
      <c r="C22" s="8">
        <v>0</v>
      </c>
      <c r="D22" s="8">
        <v>2375000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28</v>
      </c>
      <c r="C23" s="8">
        <v>0</v>
      </c>
      <c r="D23" s="8">
        <v>2375000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29</v>
      </c>
      <c r="C24" s="8">
        <v>0</v>
      </c>
      <c r="D24" s="8">
        <v>2425000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30</v>
      </c>
      <c r="C25" s="8">
        <v>0</v>
      </c>
      <c r="D25" s="8">
        <v>2375000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31</v>
      </c>
      <c r="C26" s="8">
        <v>0</v>
      </c>
      <c r="D26" s="8">
        <v>2425000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32</v>
      </c>
      <c r="C27" s="8">
        <v>0</v>
      </c>
      <c r="D27" s="8">
        <v>4950000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33</v>
      </c>
      <c r="C28" s="8">
        <v>0</v>
      </c>
      <c r="D28" s="8">
        <v>2375000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34</v>
      </c>
      <c r="C29" s="8">
        <v>0</v>
      </c>
      <c r="D29" s="8">
        <v>2375000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35</v>
      </c>
      <c r="C30" s="8">
        <v>0</v>
      </c>
      <c r="D30" s="8">
        <v>2375000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36</v>
      </c>
      <c r="C31" s="8">
        <v>0</v>
      </c>
      <c r="D31" s="8">
        <v>2375000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37</v>
      </c>
      <c r="C32" s="8">
        <v>0</v>
      </c>
      <c r="D32" s="8">
        <v>2375000</v>
      </c>
      <c r="E32" s="8">
        <v>0</v>
      </c>
      <c r="F32" s="9">
        <f t="shared" ca="1" si="1"/>
        <v>0</v>
      </c>
      <c r="G32" s="3"/>
    </row>
    <row r="33" spans="1:7" ht="15">
      <c r="A33" s="7">
        <f t="shared" ca="1" si="0"/>
        <v>28</v>
      </c>
      <c r="B33" s="7" t="s">
        <v>38</v>
      </c>
      <c r="C33" s="8">
        <v>0</v>
      </c>
      <c r="D33" s="8">
        <v>2375000</v>
      </c>
      <c r="E33" s="8">
        <v>0</v>
      </c>
      <c r="F33" s="9">
        <f t="shared" ca="1" si="1"/>
        <v>0</v>
      </c>
      <c r="G33" s="3"/>
    </row>
    <row r="34" spans="1:7" ht="15" customHeight="1">
      <c r="A34" s="36" t="s">
        <v>39</v>
      </c>
      <c r="B34" s="37"/>
      <c r="C34" s="10">
        <v>0</v>
      </c>
      <c r="D34" s="10">
        <v>66975000</v>
      </c>
      <c r="E34" s="11">
        <v>0</v>
      </c>
      <c r="F34" s="12">
        <f t="shared" ca="1" si="1"/>
        <v>0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95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/>
      <c r="C6" s="8">
        <v>20000000</v>
      </c>
      <c r="D6" s="8">
        <v>0</v>
      </c>
      <c r="E6" s="8">
        <v>0</v>
      </c>
      <c r="F6" s="9">
        <f t="shared" ref="F6:F1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0</v>
      </c>
      <c r="D7" s="8">
        <v>784939.25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24</v>
      </c>
      <c r="C8" s="8">
        <v>0</v>
      </c>
      <c r="D8" s="8">
        <v>2772621.95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28</v>
      </c>
      <c r="C9" s="8">
        <v>0</v>
      </c>
      <c r="D9" s="8">
        <v>2153867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33</v>
      </c>
      <c r="C10" s="8">
        <v>0</v>
      </c>
      <c r="D10" s="8">
        <v>4071123.94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37</v>
      </c>
      <c r="C11" s="8">
        <v>0</v>
      </c>
      <c r="D11" s="8">
        <v>103136.86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38</v>
      </c>
      <c r="C12" s="8">
        <v>0</v>
      </c>
      <c r="D12" s="8">
        <v>10114311</v>
      </c>
      <c r="E12" s="8">
        <v>0</v>
      </c>
      <c r="F12" s="9">
        <f t="shared" ca="1" si="1"/>
        <v>0</v>
      </c>
      <c r="G12" s="3"/>
    </row>
    <row r="13" spans="1:7" ht="15" customHeight="1">
      <c r="A13" s="36" t="s">
        <v>39</v>
      </c>
      <c r="B13" s="37"/>
      <c r="C13" s="10">
        <v>20000000</v>
      </c>
      <c r="D13" s="10">
        <v>20000000</v>
      </c>
      <c r="E13" s="11">
        <v>0</v>
      </c>
      <c r="F13" s="12">
        <f t="shared" ca="1" si="1"/>
        <v>0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300000000</v>
      </c>
      <c r="D6" s="8">
        <v>295350000</v>
      </c>
      <c r="E6" s="8">
        <v>159216537.13999999</v>
      </c>
      <c r="F6" s="9">
        <f ca="1">IF(INDIRECT("R[0]C[-2]", FALSE)=0,0,ROUND(INDIRECT("R[0]C[-1]", FALSE)/INDIRECT("R[0]C[-2]", FALSE),4))</f>
        <v>0.53910000000000002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295350000</v>
      </c>
      <c r="E7" s="11">
        <v>159216537.13999999</v>
      </c>
      <c r="F7" s="12">
        <f ca="1">IF(INDIRECT("R[0]C[-2]", FALSE)=0,0,ROUND(INDIRECT("R[0]C[-1]", FALSE)/INDIRECT("R[0]C[-2]", FALSE),4))</f>
        <v>0.53910000000000002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 t="s">
        <v>14</v>
      </c>
      <c r="C6" s="8">
        <v>90816520</v>
      </c>
      <c r="D6" s="8">
        <v>43874970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7000000</v>
      </c>
      <c r="D7" s="8">
        <v>8686630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12196100</v>
      </c>
      <c r="D8" s="8">
        <v>66196100</v>
      </c>
      <c r="E8" s="8">
        <v>3464971.53</v>
      </c>
      <c r="F8" s="9">
        <f t="shared" ca="1" si="1"/>
        <v>5.2299999999999999E-2</v>
      </c>
      <c r="G8" s="3"/>
    </row>
    <row r="9" spans="1:7" ht="15">
      <c r="A9" s="7">
        <f t="shared" ca="1" si="0"/>
        <v>4</v>
      </c>
      <c r="B9" s="7" t="s">
        <v>17</v>
      </c>
      <c r="C9" s="8">
        <v>60982847</v>
      </c>
      <c r="D9" s="8">
        <v>33590374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19</v>
      </c>
      <c r="C10" s="8">
        <v>17812000</v>
      </c>
      <c r="D10" s="8">
        <v>17812150</v>
      </c>
      <c r="E10" s="8">
        <v>3950604.94</v>
      </c>
      <c r="F10" s="9">
        <f t="shared" ca="1" si="1"/>
        <v>0.2218</v>
      </c>
      <c r="G10" s="3"/>
    </row>
    <row r="11" spans="1:7" ht="15">
      <c r="A11" s="7">
        <f t="shared" ca="1" si="0"/>
        <v>6</v>
      </c>
      <c r="B11" s="7" t="s">
        <v>53</v>
      </c>
      <c r="C11" s="8">
        <v>7741200</v>
      </c>
      <c r="D11" s="8">
        <v>7741040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23850000</v>
      </c>
      <c r="D12" s="8">
        <v>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18000000</v>
      </c>
      <c r="D13" s="8">
        <v>15975430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13607780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25</v>
      </c>
      <c r="C15" s="8">
        <v>10000000</v>
      </c>
      <c r="D15" s="8">
        <v>31472890</v>
      </c>
      <c r="E15" s="8">
        <v>9244017.9199999999</v>
      </c>
      <c r="F15" s="9">
        <f t="shared" ca="1" si="1"/>
        <v>0.29370000000000002</v>
      </c>
      <c r="G15" s="3"/>
    </row>
    <row r="16" spans="1:7" ht="15">
      <c r="A16" s="7">
        <f t="shared" ca="1" si="0"/>
        <v>11</v>
      </c>
      <c r="B16" s="7" t="s">
        <v>26</v>
      </c>
      <c r="C16" s="8">
        <v>97213090</v>
      </c>
      <c r="D16" s="8">
        <v>53602410</v>
      </c>
      <c r="E16" s="8">
        <v>14656240.460000001</v>
      </c>
      <c r="F16" s="9">
        <f t="shared" ca="1" si="1"/>
        <v>0.27339999999999998</v>
      </c>
      <c r="G16" s="3"/>
    </row>
    <row r="17" spans="1:7" ht="15">
      <c r="A17" s="7">
        <f t="shared" ca="1" si="0"/>
        <v>12</v>
      </c>
      <c r="B17" s="7" t="s">
        <v>54</v>
      </c>
      <c r="C17" s="8">
        <v>0</v>
      </c>
      <c r="D17" s="8">
        <v>18631730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28</v>
      </c>
      <c r="C18" s="8">
        <v>36800000</v>
      </c>
      <c r="D18" s="8">
        <v>36657006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29</v>
      </c>
      <c r="C19" s="8">
        <v>0</v>
      </c>
      <c r="D19" s="8">
        <v>70712210</v>
      </c>
      <c r="E19" s="8">
        <v>9418518.1500000004</v>
      </c>
      <c r="F19" s="9">
        <f t="shared" ca="1" si="1"/>
        <v>0.13320000000000001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22442510</v>
      </c>
      <c r="E20" s="8">
        <v>6513025.8600000003</v>
      </c>
      <c r="F20" s="9">
        <f t="shared" ca="1" si="1"/>
        <v>0.29020000000000001</v>
      </c>
      <c r="G20" s="3"/>
    </row>
    <row r="21" spans="1:7" ht="15">
      <c r="A21" s="7">
        <f t="shared" ca="1" si="0"/>
        <v>16</v>
      </c>
      <c r="B21" s="7" t="s">
        <v>31</v>
      </c>
      <c r="C21" s="8">
        <v>2480000</v>
      </c>
      <c r="D21" s="8">
        <v>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32</v>
      </c>
      <c r="C22" s="8">
        <v>123108703</v>
      </c>
      <c r="D22" s="8">
        <v>172508190</v>
      </c>
      <c r="E22" s="8">
        <v>64628856.109999999</v>
      </c>
      <c r="F22" s="9">
        <f t="shared" ca="1" si="1"/>
        <v>0.37459999999999999</v>
      </c>
      <c r="G22" s="3"/>
    </row>
    <row r="23" spans="1:7" ht="15">
      <c r="A23" s="7">
        <f t="shared" ca="1" si="0"/>
        <v>18</v>
      </c>
      <c r="B23" s="7" t="s">
        <v>33</v>
      </c>
      <c r="C23" s="8">
        <v>93304450</v>
      </c>
      <c r="D23" s="8">
        <v>38568340</v>
      </c>
      <c r="E23" s="8">
        <v>2076584.74</v>
      </c>
      <c r="F23" s="9">
        <f t="shared" ca="1" si="1"/>
        <v>5.3800000000000001E-2</v>
      </c>
      <c r="G23" s="3"/>
    </row>
    <row r="24" spans="1:7" ht="15">
      <c r="A24" s="7">
        <f t="shared" ca="1" si="0"/>
        <v>19</v>
      </c>
      <c r="B24" s="7" t="s">
        <v>34</v>
      </c>
      <c r="C24" s="8">
        <v>28415000</v>
      </c>
      <c r="D24" s="8">
        <v>22146170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36</v>
      </c>
      <c r="C25" s="8">
        <v>0</v>
      </c>
      <c r="D25" s="8">
        <v>33061390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37</v>
      </c>
      <c r="C26" s="8">
        <v>68280000</v>
      </c>
      <c r="D26" s="8">
        <v>17928150</v>
      </c>
      <c r="E26" s="8">
        <v>0</v>
      </c>
      <c r="F26" s="9">
        <f t="shared" ca="1" si="1"/>
        <v>0</v>
      </c>
      <c r="G26" s="3"/>
    </row>
    <row r="27" spans="1:7" ht="15" customHeight="1">
      <c r="A27" s="36" t="s">
        <v>39</v>
      </c>
      <c r="B27" s="37"/>
      <c r="C27" s="10">
        <v>711607690</v>
      </c>
      <c r="D27" s="10">
        <v>711607690</v>
      </c>
      <c r="E27" s="11">
        <v>113952819.70999999</v>
      </c>
      <c r="F27" s="12">
        <f t="shared" ca="1" si="1"/>
        <v>0.16009999999999999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 t="s">
        <v>14</v>
      </c>
      <c r="C6" s="8">
        <v>0</v>
      </c>
      <c r="D6" s="8">
        <v>38088598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22</v>
      </c>
      <c r="C7" s="8">
        <v>0</v>
      </c>
      <c r="D7" s="8">
        <v>21199036.510000002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9178263.6999999993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26</v>
      </c>
      <c r="C9" s="8">
        <v>0</v>
      </c>
      <c r="D9" s="8">
        <v>56940100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39922669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23806052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32</v>
      </c>
      <c r="C12" s="8">
        <v>0</v>
      </c>
      <c r="D12" s="8">
        <v>5793999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0</v>
      </c>
      <c r="D13" s="8">
        <v>20031164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36</v>
      </c>
      <c r="C14" s="8">
        <v>0</v>
      </c>
      <c r="D14" s="8">
        <v>32310257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1388614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0</v>
      </c>
      <c r="D16" s="10">
        <v>248658753.21000001</v>
      </c>
      <c r="E16" s="11">
        <v>0</v>
      </c>
      <c r="F16" s="12">
        <f t="shared" ca="1" si="1"/>
        <v>0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10309280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19</v>
      </c>
      <c r="C7" s="8">
        <v>0</v>
      </c>
      <c r="D7" s="8">
        <v>10309280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32</v>
      </c>
      <c r="C8" s="8">
        <v>0</v>
      </c>
      <c r="D8" s="8">
        <v>67189280</v>
      </c>
      <c r="E8" s="8">
        <v>35672402.840000004</v>
      </c>
      <c r="F8" s="9">
        <f ca="1">IF(INDIRECT("R[0]C[-2]", FALSE)=0,0,ROUND(INDIRECT("R[0]C[-1]", FALSE)/INDIRECT("R[0]C[-2]", FALSE),4))</f>
        <v>0.53090000000000004</v>
      </c>
      <c r="G8" s="3"/>
    </row>
    <row r="9" spans="1:7" ht="15">
      <c r="A9" s="7">
        <f ca="1">IF(INDIRECT("R[-2]C[0]",FALSE)="№",1,INDIRECT("R[-1]C[0]",FALSE)+1)</f>
        <v>4</v>
      </c>
      <c r="B9" s="7" t="s">
        <v>33</v>
      </c>
      <c r="C9" s="8">
        <v>25773200</v>
      </c>
      <c r="D9" s="8">
        <v>25773200</v>
      </c>
      <c r="E9" s="8">
        <v>9125380.75</v>
      </c>
      <c r="F9" s="9">
        <f ca="1">IF(INDIRECT("R[0]C[-2]", FALSE)=0,0,ROUND(INDIRECT("R[0]C[-1]", FALSE)/INDIRECT("R[0]C[-2]", FALSE),4))</f>
        <v>0.35410000000000003</v>
      </c>
      <c r="G9" s="3"/>
    </row>
    <row r="10" spans="1:7" ht="15" customHeight="1">
      <c r="A10" s="36" t="s">
        <v>39</v>
      </c>
      <c r="B10" s="37"/>
      <c r="C10" s="10">
        <v>36082480</v>
      </c>
      <c r="D10" s="10">
        <v>103271760</v>
      </c>
      <c r="E10" s="11">
        <v>44797783.590000004</v>
      </c>
      <c r="F10" s="12">
        <f ca="1">IF(INDIRECT("R[0]C[-2]", FALSE)=0,0,ROUND(INDIRECT("R[0]C[-1]", FALSE)/INDIRECT("R[0]C[-2]", FALSE),4))</f>
        <v>0.43380000000000002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 t="s">
        <v>14</v>
      </c>
      <c r="C6" s="8">
        <v>0</v>
      </c>
      <c r="D6" s="8">
        <v>16846816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22</v>
      </c>
      <c r="C7" s="8">
        <v>0</v>
      </c>
      <c r="D7" s="8">
        <v>9445094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11007623.300000001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26</v>
      </c>
      <c r="C9" s="8">
        <v>0</v>
      </c>
      <c r="D9" s="8">
        <v>25369883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17787701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10606879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32</v>
      </c>
      <c r="C12" s="8">
        <v>0</v>
      </c>
      <c r="D12" s="8">
        <v>2581539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0</v>
      </c>
      <c r="D13" s="8">
        <v>9739279.5500000007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36</v>
      </c>
      <c r="C14" s="8">
        <v>0</v>
      </c>
      <c r="D14" s="8">
        <v>14395961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619413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0</v>
      </c>
      <c r="D16" s="10">
        <v>118400188.84999999</v>
      </c>
      <c r="E16" s="11">
        <v>0</v>
      </c>
      <c r="F16" s="12">
        <f t="shared" ca="1" si="1"/>
        <v>0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G15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4" ca="1" si="0">IF(INDIRECT("R[-2]C[0]",FALSE)="№",1,INDIRECT("R[-1]C[0]",FALSE)+1)</f>
        <v>1</v>
      </c>
      <c r="B6" s="7" t="s">
        <v>14</v>
      </c>
      <c r="C6" s="8">
        <v>11000000</v>
      </c>
      <c r="D6" s="8">
        <v>0</v>
      </c>
      <c r="E6" s="8">
        <v>0</v>
      </c>
      <c r="F6" s="9">
        <f t="shared" ref="F6:F15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10000000</v>
      </c>
      <c r="D7" s="8">
        <v>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5000000</v>
      </c>
      <c r="D8" s="8">
        <v>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4500000</v>
      </c>
      <c r="D9" s="8">
        <v>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9000000</v>
      </c>
      <c r="D10" s="8">
        <v>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3000000</v>
      </c>
      <c r="D11" s="8">
        <v>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32</v>
      </c>
      <c r="C12" s="8">
        <v>532000000</v>
      </c>
      <c r="D12" s="8">
        <v>43479480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300000000</v>
      </c>
      <c r="D13" s="8">
        <v>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38</v>
      </c>
      <c r="C14" s="8">
        <v>5756100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 customHeight="1">
      <c r="A15" s="36" t="s">
        <v>39</v>
      </c>
      <c r="B15" s="37"/>
      <c r="C15" s="10">
        <v>880256100</v>
      </c>
      <c r="D15" s="10">
        <v>43479480</v>
      </c>
      <c r="E15" s="11">
        <v>0</v>
      </c>
      <c r="F15" s="12">
        <f t="shared" ca="1" si="1"/>
        <v>0</v>
      </c>
      <c r="G15" s="3"/>
    </row>
  </sheetData>
  <mergeCells count="3">
    <mergeCell ref="A1:F1"/>
    <mergeCell ref="A3:B3"/>
    <mergeCell ref="A15:B1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250000000</v>
      </c>
      <c r="E6" s="8">
        <v>75000000</v>
      </c>
      <c r="F6" s="9">
        <f ca="1">IF(INDIRECT("R[0]C[-2]", FALSE)=0,0,ROUND(INDIRECT("R[0]C[-1]", FALSE)/INDIRECT("R[0]C[-2]", FALSE),4))</f>
        <v>0.3</v>
      </c>
      <c r="G6" s="3"/>
    </row>
    <row r="7" spans="1:7" ht="15" customHeight="1">
      <c r="A7" s="36" t="s">
        <v>39</v>
      </c>
      <c r="B7" s="37"/>
      <c r="C7" s="10">
        <v>0</v>
      </c>
      <c r="D7" s="10">
        <v>250000000</v>
      </c>
      <c r="E7" s="11">
        <v>75000000</v>
      </c>
      <c r="F7" s="12">
        <f ca="1">IF(INDIRECT("R[0]C[-2]", FALSE)=0,0,ROUND(INDIRECT("R[0]C[-1]", FALSE)/INDIRECT("R[0]C[-2]", FALSE),4))</f>
        <v>0.3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102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14</v>
      </c>
      <c r="C6" s="8">
        <v>0</v>
      </c>
      <c r="D6" s="8">
        <v>16756100</v>
      </c>
      <c r="E6" s="8">
        <v>7587605.8600000003</v>
      </c>
      <c r="F6" s="9">
        <f t="shared" ref="F6:F11" ca="1" si="0">IF(INDIRECT("R[0]C[-2]", FALSE)=0,0,ROUND(INDIRECT("R[0]C[-1]", FALSE)/INDIRECT("R[0]C[-2]", FALSE),4))</f>
        <v>0.45279999999999998</v>
      </c>
      <c r="G6" s="3"/>
    </row>
    <row r="7" spans="1:7" ht="15">
      <c r="A7" s="7">
        <f ca="1">IF(INDIRECT("R[-2]C[0]",FALSE)="№",1,INDIRECT("R[-1]C[0]",FALSE)+1)</f>
        <v>2</v>
      </c>
      <c r="B7" s="7" t="s">
        <v>15</v>
      </c>
      <c r="C7" s="8">
        <v>0</v>
      </c>
      <c r="D7" s="8">
        <v>10000000</v>
      </c>
      <c r="E7" s="8">
        <v>3542607</v>
      </c>
      <c r="F7" s="9">
        <f t="shared" ca="1" si="0"/>
        <v>0.3543</v>
      </c>
      <c r="G7" s="3"/>
    </row>
    <row r="8" spans="1:7" ht="15">
      <c r="A8" s="7">
        <f ca="1">IF(INDIRECT("R[-2]C[0]",FALSE)="№",1,INDIRECT("R[-1]C[0]",FALSE)+1)</f>
        <v>3</v>
      </c>
      <c r="B8" s="7" t="s">
        <v>18</v>
      </c>
      <c r="C8" s="8">
        <v>0</v>
      </c>
      <c r="D8" s="8">
        <v>17000000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20</v>
      </c>
      <c r="C9" s="8">
        <v>0</v>
      </c>
      <c r="D9" s="8">
        <v>4500000</v>
      </c>
      <c r="E9" s="8">
        <v>0</v>
      </c>
      <c r="F9" s="9">
        <f t="shared" ca="1" si="0"/>
        <v>0</v>
      </c>
      <c r="G9" s="3"/>
    </row>
    <row r="10" spans="1:7" ht="15">
      <c r="A10" s="7">
        <f ca="1">IF(INDIRECT("R[-2]C[0]",FALSE)="№",1,INDIRECT("R[-1]C[0]",FALSE)+1)</f>
        <v>5</v>
      </c>
      <c r="B10" s="7" t="s">
        <v>32</v>
      </c>
      <c r="C10" s="8">
        <v>0</v>
      </c>
      <c r="D10" s="8">
        <v>477020520</v>
      </c>
      <c r="E10" s="8">
        <v>51082907.039999999</v>
      </c>
      <c r="F10" s="9">
        <f t="shared" ca="1" si="0"/>
        <v>0.1071</v>
      </c>
      <c r="G10" s="3"/>
    </row>
    <row r="11" spans="1:7" ht="15" customHeight="1">
      <c r="A11" s="36" t="s">
        <v>39</v>
      </c>
      <c r="B11" s="37"/>
      <c r="C11" s="10">
        <v>0</v>
      </c>
      <c r="D11" s="10">
        <v>525276620</v>
      </c>
      <c r="E11" s="11">
        <v>62213119.899999999</v>
      </c>
      <c r="F11" s="12">
        <f t="shared" ca="1" si="0"/>
        <v>0.11840000000000001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88765000</v>
      </c>
      <c r="D6" s="8">
        <v>88765000</v>
      </c>
      <c r="E6" s="8">
        <v>58978391.590000004</v>
      </c>
      <c r="F6" s="9">
        <f ca="1">IF(INDIRECT("R[0]C[-2]", FALSE)=0,0,ROUND(INDIRECT("R[0]C[-1]", FALSE)/INDIRECT("R[0]C[-2]", FALSE),4))</f>
        <v>0.66439999999999999</v>
      </c>
      <c r="G6" s="3"/>
    </row>
    <row r="7" spans="1:7" ht="15" customHeight="1">
      <c r="A7" s="36" t="s">
        <v>39</v>
      </c>
      <c r="B7" s="37"/>
      <c r="C7" s="10">
        <v>88765000</v>
      </c>
      <c r="D7" s="10">
        <v>88765000</v>
      </c>
      <c r="E7" s="11">
        <v>58978391.590000004</v>
      </c>
      <c r="F7" s="12">
        <f ca="1">IF(INDIRECT("R[0]C[-2]", FALSE)=0,0,ROUND(INDIRECT("R[0]C[-1]", FALSE)/INDIRECT("R[0]C[-2]", FALSE),4))</f>
        <v>0.66439999999999999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530000</v>
      </c>
      <c r="D6" s="8">
        <v>530000</v>
      </c>
      <c r="E6" s="8">
        <v>530000</v>
      </c>
      <c r="F6" s="9">
        <f t="shared" ref="F6:F31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515000</v>
      </c>
      <c r="D7" s="8">
        <v>515000</v>
      </c>
      <c r="E7" s="8">
        <v>515000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885000</v>
      </c>
      <c r="D8" s="8">
        <v>885000</v>
      </c>
      <c r="E8" s="8">
        <v>271425.73</v>
      </c>
      <c r="F8" s="9">
        <f t="shared" ca="1" si="1"/>
        <v>0.30669999999999997</v>
      </c>
      <c r="G8" s="3"/>
    </row>
    <row r="9" spans="1:7" ht="15">
      <c r="A9" s="7">
        <f t="shared" ca="1" si="0"/>
        <v>4</v>
      </c>
      <c r="B9" s="7" t="s">
        <v>17</v>
      </c>
      <c r="C9" s="8">
        <v>535000</v>
      </c>
      <c r="D9" s="8">
        <v>535000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550900</v>
      </c>
      <c r="D10" s="8">
        <v>550900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555555</v>
      </c>
      <c r="D11" s="8">
        <v>555555</v>
      </c>
      <c r="E11" s="8">
        <v>357215.9</v>
      </c>
      <c r="F11" s="9">
        <f t="shared" ca="1" si="1"/>
        <v>0.64300000000000002</v>
      </c>
      <c r="G11" s="3"/>
    </row>
    <row r="12" spans="1:7" ht="15">
      <c r="A12" s="7">
        <f t="shared" ca="1" si="0"/>
        <v>7</v>
      </c>
      <c r="B12" s="7" t="s">
        <v>53</v>
      </c>
      <c r="C12" s="8">
        <v>550000</v>
      </c>
      <c r="D12" s="8">
        <v>550000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524666</v>
      </c>
      <c r="D13" s="8">
        <v>524666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525500</v>
      </c>
      <c r="D14" s="8">
        <v>525500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535000</v>
      </c>
      <c r="D15" s="8">
        <v>535000</v>
      </c>
      <c r="E15" s="8">
        <v>457491.42</v>
      </c>
      <c r="F15" s="9">
        <f t="shared" ca="1" si="1"/>
        <v>0.85509999999999997</v>
      </c>
      <c r="G15" s="3"/>
    </row>
    <row r="16" spans="1:7" ht="15">
      <c r="A16" s="7">
        <f t="shared" ca="1" si="0"/>
        <v>11</v>
      </c>
      <c r="B16" s="7" t="s">
        <v>23</v>
      </c>
      <c r="C16" s="8">
        <v>566000</v>
      </c>
      <c r="D16" s="8">
        <v>566000</v>
      </c>
      <c r="E16" s="8">
        <v>180000.01</v>
      </c>
      <c r="F16" s="9">
        <f t="shared" ca="1" si="1"/>
        <v>0.318</v>
      </c>
      <c r="G16" s="3"/>
    </row>
    <row r="17" spans="1:7" ht="15">
      <c r="A17" s="7">
        <f t="shared" ca="1" si="0"/>
        <v>12</v>
      </c>
      <c r="B17" s="7" t="s">
        <v>24</v>
      </c>
      <c r="C17" s="8">
        <v>766000</v>
      </c>
      <c r="D17" s="8">
        <v>766000</v>
      </c>
      <c r="E17" s="8">
        <v>699010</v>
      </c>
      <c r="F17" s="9">
        <f t="shared" ca="1" si="1"/>
        <v>0.91249999999999998</v>
      </c>
      <c r="G17" s="3"/>
    </row>
    <row r="18" spans="1:7" ht="15">
      <c r="A18" s="7">
        <f t="shared" ca="1" si="0"/>
        <v>13</v>
      </c>
      <c r="B18" s="7" t="s">
        <v>25</v>
      </c>
      <c r="C18" s="8">
        <v>600000</v>
      </c>
      <c r="D18" s="8">
        <v>600000</v>
      </c>
      <c r="E18" s="8">
        <v>599999.99</v>
      </c>
      <c r="F18" s="9">
        <f t="shared" ca="1" si="1"/>
        <v>1</v>
      </c>
      <c r="G18" s="3"/>
    </row>
    <row r="19" spans="1:7" ht="15">
      <c r="A19" s="7">
        <f t="shared" ca="1" si="0"/>
        <v>14</v>
      </c>
      <c r="B19" s="7" t="s">
        <v>26</v>
      </c>
      <c r="C19" s="8">
        <v>350000</v>
      </c>
      <c r="D19" s="8">
        <v>350000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500000</v>
      </c>
      <c r="D20" s="8">
        <v>500000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54</v>
      </c>
      <c r="C21" s="8">
        <v>550000</v>
      </c>
      <c r="D21" s="8">
        <v>550000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515000</v>
      </c>
      <c r="D22" s="8">
        <v>515000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450000</v>
      </c>
      <c r="D23" s="8">
        <v>450000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500000</v>
      </c>
      <c r="D24" s="8">
        <v>500000</v>
      </c>
      <c r="E24" s="8">
        <v>500000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506278</v>
      </c>
      <c r="D25" s="8">
        <v>506278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33</v>
      </c>
      <c r="C26" s="8">
        <v>1100101</v>
      </c>
      <c r="D26" s="8">
        <v>1100101</v>
      </c>
      <c r="E26" s="8">
        <v>291499.28000000003</v>
      </c>
      <c r="F26" s="9">
        <f t="shared" ca="1" si="1"/>
        <v>0.26500000000000001</v>
      </c>
      <c r="G26" s="3"/>
    </row>
    <row r="27" spans="1:7" ht="15">
      <c r="A27" s="7">
        <f t="shared" ca="1" si="0"/>
        <v>22</v>
      </c>
      <c r="B27" s="7" t="s">
        <v>34</v>
      </c>
      <c r="C27" s="8">
        <v>890000</v>
      </c>
      <c r="D27" s="8">
        <v>890000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900000</v>
      </c>
      <c r="D28" s="8">
        <v>900000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600000</v>
      </c>
      <c r="D29" s="8">
        <v>600000</v>
      </c>
      <c r="E29" s="8">
        <v>599715</v>
      </c>
      <c r="F29" s="9">
        <f t="shared" ca="1" si="1"/>
        <v>0.99950000000000006</v>
      </c>
      <c r="G29" s="3"/>
    </row>
    <row r="30" spans="1:7" ht="15">
      <c r="A30" s="7">
        <f t="shared" ca="1" si="0"/>
        <v>25</v>
      </c>
      <c r="B30" s="7" t="s">
        <v>38</v>
      </c>
      <c r="C30" s="8">
        <v>500000</v>
      </c>
      <c r="D30" s="8">
        <v>500000</v>
      </c>
      <c r="E30" s="8">
        <v>0</v>
      </c>
      <c r="F30" s="9">
        <f t="shared" ca="1" si="1"/>
        <v>0</v>
      </c>
      <c r="G30" s="3"/>
    </row>
    <row r="31" spans="1:7" ht="15" customHeight="1">
      <c r="A31" s="36" t="s">
        <v>39</v>
      </c>
      <c r="B31" s="37"/>
      <c r="C31" s="10">
        <v>15000000</v>
      </c>
      <c r="D31" s="10">
        <v>15000000</v>
      </c>
      <c r="E31" s="11">
        <v>5001357.33</v>
      </c>
      <c r="F31" s="12">
        <f t="shared" ca="1" si="1"/>
        <v>0.33339999999999997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G8"/>
  <sheetViews>
    <sheetView zoomScaleNormal="100" zoomScaleSheetLayoutView="100" workbookViewId="0">
      <pane ySplit="5" topLeftCell="A9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105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27</v>
      </c>
      <c r="C6" s="8">
        <v>1057000</v>
      </c>
      <c r="D6" s="8">
        <v>1057000</v>
      </c>
      <c r="E6" s="8">
        <v>583568.28</v>
      </c>
      <c r="F6" s="9">
        <f ca="1">IF(INDIRECT("R[0]C[-2]", FALSE)=0,0,ROUND(INDIRECT("R[0]C[-1]", FALSE)/INDIRECT("R[0]C[-2]", FALSE),4))</f>
        <v>0.55210000000000004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450100</v>
      </c>
      <c r="D7" s="8">
        <v>450100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1507100</v>
      </c>
      <c r="D8" s="10">
        <v>1507100</v>
      </c>
      <c r="E8" s="11">
        <v>583568.28</v>
      </c>
      <c r="F8" s="12">
        <f ca="1">IF(INDIRECT("R[0]C[-2]", FALSE)=0,0,ROUND(INDIRECT("R[0]C[-1]", FALSE)/INDIRECT("R[0]C[-2]", FALSE),4))</f>
        <v>0.38719999999999999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1700000</v>
      </c>
      <c r="D6" s="8">
        <v>1700000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1700000</v>
      </c>
      <c r="D7" s="10">
        <v>1700000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7250000</v>
      </c>
      <c r="D6" s="8">
        <v>7250000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7133900</v>
      </c>
      <c r="D7" s="8">
        <v>7133900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30000000</v>
      </c>
      <c r="D8" s="8">
        <v>30000000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44383900</v>
      </c>
      <c r="D9" s="10">
        <v>44383900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73500000</v>
      </c>
      <c r="D6" s="8">
        <v>73500000</v>
      </c>
      <c r="E6" s="8">
        <v>73500000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73500000</v>
      </c>
      <c r="D7" s="10">
        <v>73500000</v>
      </c>
      <c r="E7" s="11">
        <v>73500000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28</v>
      </c>
      <c r="C6" s="8">
        <v>16186900</v>
      </c>
      <c r="D6" s="8">
        <v>16186900</v>
      </c>
      <c r="E6" s="8">
        <v>16186900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16186900</v>
      </c>
      <c r="D7" s="10">
        <v>16186900</v>
      </c>
      <c r="E7" s="11">
        <v>16186900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17</v>
      </c>
      <c r="C6" s="8">
        <v>966270</v>
      </c>
      <c r="D6" s="8">
        <v>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53</v>
      </c>
      <c r="C7" s="8">
        <v>494000</v>
      </c>
      <c r="D7" s="8">
        <v>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953920</v>
      </c>
      <c r="D8" s="8">
        <v>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23</v>
      </c>
      <c r="C9" s="8">
        <v>835110</v>
      </c>
      <c r="D9" s="8">
        <v>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1477300</v>
      </c>
      <c r="D10" s="8">
        <v>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30</v>
      </c>
      <c r="C11" s="8">
        <v>273400</v>
      </c>
      <c r="D11" s="8">
        <v>0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5000000</v>
      </c>
      <c r="D12" s="10">
        <v>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14</v>
      </c>
      <c r="C6" s="8">
        <v>14000000</v>
      </c>
      <c r="D6" s="8">
        <v>14000000</v>
      </c>
      <c r="E6" s="8">
        <v>1969350.01</v>
      </c>
      <c r="F6" s="9">
        <f t="shared" ref="F6:F11" ca="1" si="0">IF(INDIRECT("R[0]C[-2]", FALSE)=0,0,ROUND(INDIRECT("R[0]C[-1]", FALSE)/INDIRECT("R[0]C[-2]", FALSE),4))</f>
        <v>0.14069999999999999</v>
      </c>
      <c r="G6" s="3"/>
    </row>
    <row r="7" spans="1:7" ht="15">
      <c r="A7" s="7">
        <f ca="1">IF(INDIRECT("R[-2]C[0]",FALSE)="№",1,INDIRECT("R[-1]C[0]",FALSE)+1)</f>
        <v>2</v>
      </c>
      <c r="B7" s="7" t="s">
        <v>16</v>
      </c>
      <c r="C7" s="8">
        <v>5000000</v>
      </c>
      <c r="D7" s="8">
        <v>5000000</v>
      </c>
      <c r="E7" s="8">
        <v>950067.5</v>
      </c>
      <c r="F7" s="9">
        <f t="shared" ca="1" si="0"/>
        <v>0.19</v>
      </c>
      <c r="G7" s="3"/>
    </row>
    <row r="8" spans="1:7" ht="15">
      <c r="A8" s="7">
        <f ca="1">IF(INDIRECT("R[-2]C[0]",FALSE)="№",1,INDIRECT("R[-1]C[0]",FALSE)+1)</f>
        <v>3</v>
      </c>
      <c r="B8" s="7" t="s">
        <v>22</v>
      </c>
      <c r="C8" s="8">
        <v>8000000</v>
      </c>
      <c r="D8" s="8">
        <v>8000000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24</v>
      </c>
      <c r="C9" s="8">
        <v>10000000</v>
      </c>
      <c r="D9" s="8">
        <v>10000000</v>
      </c>
      <c r="E9" s="8">
        <v>954949.55</v>
      </c>
      <c r="F9" s="9">
        <f t="shared" ca="1" si="0"/>
        <v>9.5500000000000002E-2</v>
      </c>
      <c r="G9" s="3"/>
    </row>
    <row r="10" spans="1:7" ht="15">
      <c r="A10" s="7">
        <f ca="1">IF(INDIRECT("R[-2]C[0]",FALSE)="№",1,INDIRECT("R[-1]C[0]",FALSE)+1)</f>
        <v>5</v>
      </c>
      <c r="B10" s="7" t="s">
        <v>37</v>
      </c>
      <c r="C10" s="8">
        <v>10000000</v>
      </c>
      <c r="D10" s="8">
        <v>10000000</v>
      </c>
      <c r="E10" s="8">
        <v>2215221.15</v>
      </c>
      <c r="F10" s="9">
        <f t="shared" ca="1" si="0"/>
        <v>0.2215</v>
      </c>
      <c r="G10" s="3"/>
    </row>
    <row r="11" spans="1:7" ht="15" customHeight="1">
      <c r="A11" s="36" t="s">
        <v>39</v>
      </c>
      <c r="B11" s="37"/>
      <c r="C11" s="10">
        <v>47000000</v>
      </c>
      <c r="D11" s="10">
        <v>47000000</v>
      </c>
      <c r="E11" s="11">
        <v>6089588.21</v>
      </c>
      <c r="F11" s="12">
        <f t="shared" ca="1" si="0"/>
        <v>0.12959999999999999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6928155</v>
      </c>
      <c r="D6" s="8">
        <v>6928155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6928155</v>
      </c>
      <c r="D7" s="10">
        <v>6928155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29</v>
      </c>
      <c r="C6" s="8">
        <v>21894731.100000001</v>
      </c>
      <c r="D6" s="8">
        <v>21894731.100000001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21894731.100000001</v>
      </c>
      <c r="D7" s="10">
        <v>21894731.100000001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53</v>
      </c>
      <c r="C6" s="8">
        <v>272460</v>
      </c>
      <c r="D6" s="8">
        <v>272460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26</v>
      </c>
      <c r="C7" s="8">
        <v>1704210</v>
      </c>
      <c r="D7" s="8">
        <v>1704210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2000000</v>
      </c>
      <c r="D8" s="8">
        <v>2000000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3976670</v>
      </c>
      <c r="D9" s="10">
        <v>3976670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1000000</v>
      </c>
      <c r="D6" s="8">
        <v>1000000</v>
      </c>
      <c r="E6" s="8">
        <v>1000000</v>
      </c>
      <c r="F6" s="9">
        <f t="shared" ref="F6:F32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15</v>
      </c>
      <c r="C7" s="8">
        <v>3200000</v>
      </c>
      <c r="D7" s="8">
        <v>3200000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3800000</v>
      </c>
      <c r="D8" s="8">
        <v>3800000</v>
      </c>
      <c r="E8" s="8">
        <v>2208499.4</v>
      </c>
      <c r="F8" s="9">
        <f t="shared" ca="1" si="1"/>
        <v>0.58120000000000005</v>
      </c>
      <c r="G8" s="3"/>
    </row>
    <row r="9" spans="1:7" ht="15">
      <c r="A9" s="7">
        <f t="shared" ca="1" si="0"/>
        <v>4</v>
      </c>
      <c r="B9" s="7" t="s">
        <v>17</v>
      </c>
      <c r="C9" s="8">
        <v>3500000</v>
      </c>
      <c r="D9" s="8">
        <v>3500000</v>
      </c>
      <c r="E9" s="8">
        <v>2893943.91</v>
      </c>
      <c r="F9" s="9">
        <f t="shared" ca="1" si="1"/>
        <v>0.82679999999999998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4450000</v>
      </c>
      <c r="D10" s="8">
        <v>4450000</v>
      </c>
      <c r="E10" s="8">
        <v>1964289.63</v>
      </c>
      <c r="F10" s="9">
        <f t="shared" ca="1" si="1"/>
        <v>0.44140000000000001</v>
      </c>
      <c r="G10" s="3"/>
    </row>
    <row r="11" spans="1:7" ht="15">
      <c r="A11" s="7">
        <f t="shared" ca="1" si="0"/>
        <v>6</v>
      </c>
      <c r="B11" s="7" t="s">
        <v>19</v>
      </c>
      <c r="C11" s="8">
        <v>1700000</v>
      </c>
      <c r="D11" s="8">
        <v>1700000</v>
      </c>
      <c r="E11" s="8">
        <v>1332501.0900000001</v>
      </c>
      <c r="F11" s="9">
        <f t="shared" ca="1" si="1"/>
        <v>0.78380000000000005</v>
      </c>
      <c r="G11" s="3"/>
    </row>
    <row r="12" spans="1:7" ht="15">
      <c r="A12" s="7">
        <f t="shared" ca="1" si="0"/>
        <v>7</v>
      </c>
      <c r="B12" s="7" t="s">
        <v>53</v>
      </c>
      <c r="C12" s="8">
        <v>900000</v>
      </c>
      <c r="D12" s="8">
        <v>900000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1500000</v>
      </c>
      <c r="D13" s="8">
        <v>1500000</v>
      </c>
      <c r="E13" s="8">
        <v>1489229.58</v>
      </c>
      <c r="F13" s="9">
        <f t="shared" ca="1" si="1"/>
        <v>0.99280000000000002</v>
      </c>
      <c r="G13" s="3"/>
    </row>
    <row r="14" spans="1:7" ht="15">
      <c r="A14" s="7">
        <f t="shared" ca="1" si="0"/>
        <v>9</v>
      </c>
      <c r="B14" s="7" t="s">
        <v>21</v>
      </c>
      <c r="C14" s="8">
        <v>3150000</v>
      </c>
      <c r="D14" s="8">
        <v>3150000</v>
      </c>
      <c r="E14" s="8">
        <v>847028.21</v>
      </c>
      <c r="F14" s="9">
        <f t="shared" ca="1" si="1"/>
        <v>0.26889999999999997</v>
      </c>
      <c r="G14" s="3"/>
    </row>
    <row r="15" spans="1:7" ht="15">
      <c r="A15" s="7">
        <f t="shared" ca="1" si="0"/>
        <v>10</v>
      </c>
      <c r="B15" s="7" t="s">
        <v>22</v>
      </c>
      <c r="C15" s="8">
        <v>2300000</v>
      </c>
      <c r="D15" s="8">
        <v>2300000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1200000</v>
      </c>
      <c r="D16" s="8">
        <v>1200000</v>
      </c>
      <c r="E16" s="8">
        <v>1200000</v>
      </c>
      <c r="F16" s="9">
        <f t="shared" ca="1" si="1"/>
        <v>1</v>
      </c>
      <c r="G16" s="3"/>
    </row>
    <row r="17" spans="1:7" ht="15">
      <c r="A17" s="7">
        <f t="shared" ca="1" si="0"/>
        <v>12</v>
      </c>
      <c r="B17" s="7" t="s">
        <v>24</v>
      </c>
      <c r="C17" s="8">
        <v>5400000</v>
      </c>
      <c r="D17" s="8">
        <v>5400000</v>
      </c>
      <c r="E17" s="8">
        <v>499715.16</v>
      </c>
      <c r="F17" s="9">
        <f t="shared" ca="1" si="1"/>
        <v>9.2499999999999999E-2</v>
      </c>
      <c r="G17" s="3"/>
    </row>
    <row r="18" spans="1:7" ht="15">
      <c r="A18" s="7">
        <f t="shared" ca="1" si="0"/>
        <v>13</v>
      </c>
      <c r="B18" s="7" t="s">
        <v>25</v>
      </c>
      <c r="C18" s="8">
        <v>3630000</v>
      </c>
      <c r="D18" s="8">
        <v>3630000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3800000</v>
      </c>
      <c r="D19" s="8">
        <v>3800000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1300000</v>
      </c>
      <c r="D20" s="8">
        <v>1300000</v>
      </c>
      <c r="E20" s="8">
        <v>75370.759999999995</v>
      </c>
      <c r="F20" s="9">
        <f t="shared" ca="1" si="1"/>
        <v>5.8000000000000003E-2</v>
      </c>
      <c r="G20" s="3"/>
    </row>
    <row r="21" spans="1:7" ht="15">
      <c r="A21" s="7">
        <f t="shared" ca="1" si="0"/>
        <v>16</v>
      </c>
      <c r="B21" s="7" t="s">
        <v>54</v>
      </c>
      <c r="C21" s="8">
        <v>1500000</v>
      </c>
      <c r="D21" s="8">
        <v>1500000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2000000</v>
      </c>
      <c r="D22" s="8">
        <v>2000000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1657000</v>
      </c>
      <c r="D23" s="8">
        <v>1657000</v>
      </c>
      <c r="E23" s="8">
        <v>733727.15</v>
      </c>
      <c r="F23" s="9">
        <f t="shared" ca="1" si="1"/>
        <v>0.44280000000000003</v>
      </c>
      <c r="G23" s="3"/>
    </row>
    <row r="24" spans="1:7" ht="15">
      <c r="A24" s="7">
        <f t="shared" ca="1" si="0"/>
        <v>19</v>
      </c>
      <c r="B24" s="7" t="s">
        <v>30</v>
      </c>
      <c r="C24" s="8">
        <v>1793000</v>
      </c>
      <c r="D24" s="8">
        <v>1793000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1600000</v>
      </c>
      <c r="D25" s="8">
        <v>1600000</v>
      </c>
      <c r="E25" s="8">
        <v>1597162.84</v>
      </c>
      <c r="F25" s="9">
        <f t="shared" ca="1" si="1"/>
        <v>0.99819999999999998</v>
      </c>
      <c r="G25" s="3"/>
    </row>
    <row r="26" spans="1:7" ht="15">
      <c r="A26" s="7">
        <f t="shared" ca="1" si="0"/>
        <v>21</v>
      </c>
      <c r="B26" s="7" t="s">
        <v>32</v>
      </c>
      <c r="C26" s="8">
        <v>7000000</v>
      </c>
      <c r="D26" s="8">
        <v>7000000</v>
      </c>
      <c r="E26" s="8">
        <v>287094.84999999998</v>
      </c>
      <c r="F26" s="9">
        <f t="shared" ca="1" si="1"/>
        <v>4.1000000000000002E-2</v>
      </c>
      <c r="G26" s="3"/>
    </row>
    <row r="27" spans="1:7" ht="15">
      <c r="A27" s="7">
        <f t="shared" ca="1" si="0"/>
        <v>22</v>
      </c>
      <c r="B27" s="7" t="s">
        <v>33</v>
      </c>
      <c r="C27" s="8">
        <v>1030000</v>
      </c>
      <c r="D27" s="8">
        <v>1030000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2760000</v>
      </c>
      <c r="D28" s="8">
        <v>2760000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36</v>
      </c>
      <c r="C29" s="8">
        <v>2900000</v>
      </c>
      <c r="D29" s="8">
        <v>2900000</v>
      </c>
      <c r="E29" s="8">
        <v>440609.94</v>
      </c>
      <c r="F29" s="9">
        <f t="shared" ca="1" si="1"/>
        <v>0.15190000000000001</v>
      </c>
      <c r="G29" s="3"/>
    </row>
    <row r="30" spans="1:7" ht="15">
      <c r="A30" s="7">
        <f t="shared" ca="1" si="0"/>
        <v>25</v>
      </c>
      <c r="B30" s="7" t="s">
        <v>37</v>
      </c>
      <c r="C30" s="8">
        <v>5430000</v>
      </c>
      <c r="D30" s="8">
        <v>5430000</v>
      </c>
      <c r="E30" s="8">
        <v>1309499.8500000001</v>
      </c>
      <c r="F30" s="9">
        <f t="shared" ca="1" si="1"/>
        <v>0.2412</v>
      </c>
      <c r="G30" s="3"/>
    </row>
    <row r="31" spans="1:7" ht="15">
      <c r="A31" s="7">
        <f t="shared" ca="1" si="0"/>
        <v>26</v>
      </c>
      <c r="B31" s="7" t="s">
        <v>38</v>
      </c>
      <c r="C31" s="8">
        <v>1500000</v>
      </c>
      <c r="D31" s="8">
        <v>1500000</v>
      </c>
      <c r="E31" s="8">
        <v>0</v>
      </c>
      <c r="F31" s="9">
        <f t="shared" ca="1" si="1"/>
        <v>0</v>
      </c>
      <c r="G31" s="3"/>
    </row>
    <row r="32" spans="1:7" ht="15" customHeight="1">
      <c r="A32" s="36" t="s">
        <v>39</v>
      </c>
      <c r="B32" s="37"/>
      <c r="C32" s="10">
        <v>70000000</v>
      </c>
      <c r="D32" s="10">
        <v>70000000</v>
      </c>
      <c r="E32" s="11">
        <v>17878672.370000001</v>
      </c>
      <c r="F32" s="12">
        <f t="shared" ca="1" si="1"/>
        <v>0.25540000000000002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0</v>
      </c>
      <c r="D6" s="8">
        <v>3000000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3000000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116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71615253.120000005</v>
      </c>
      <c r="D6" s="8">
        <v>71615253.120000005</v>
      </c>
      <c r="E6" s="8">
        <v>71615253.120000005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91146768.439999998</v>
      </c>
      <c r="D7" s="8">
        <v>91146768.439999998</v>
      </c>
      <c r="E7" s="8">
        <v>91146768.439999998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38</v>
      </c>
      <c r="C8" s="8">
        <v>91146768.439999998</v>
      </c>
      <c r="D8" s="8">
        <v>91146768.439999998</v>
      </c>
      <c r="E8" s="8">
        <v>91146768.439999998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6" t="s">
        <v>39</v>
      </c>
      <c r="B9" s="37"/>
      <c r="C9" s="10">
        <v>253908790</v>
      </c>
      <c r="D9" s="10">
        <v>253908790</v>
      </c>
      <c r="E9" s="11">
        <v>253908790</v>
      </c>
      <c r="F9" s="12">
        <f ca="1">IF(INDIRECT("R[0]C[-2]", FALSE)=0,0,ROUND(INDIRECT("R[0]C[-1]", FALSE)/INDIRECT("R[0]C[-2]", FALSE),4))</f>
        <v>1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3036940.57</v>
      </c>
      <c r="D6" s="8">
        <v>3036940.57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987526.19</v>
      </c>
      <c r="D7" s="8">
        <v>987526.19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3156019.34</v>
      </c>
      <c r="D8" s="8">
        <v>3156019.34</v>
      </c>
      <c r="E8" s="8">
        <v>3156019.34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9432195.9199999999</v>
      </c>
      <c r="D9" s="8">
        <v>9432195.9199999999</v>
      </c>
      <c r="E9" s="8">
        <v>7432316.4000000004</v>
      </c>
      <c r="F9" s="9">
        <f t="shared" ca="1" si="1"/>
        <v>0.78800000000000003</v>
      </c>
      <c r="G9" s="3"/>
    </row>
    <row r="10" spans="1:7" ht="15">
      <c r="A10" s="7">
        <f t="shared" ca="1" si="0"/>
        <v>5</v>
      </c>
      <c r="B10" s="7" t="s">
        <v>18</v>
      </c>
      <c r="C10" s="8">
        <v>4323119.3099999996</v>
      </c>
      <c r="D10" s="8">
        <v>4323119.3099999996</v>
      </c>
      <c r="E10" s="8">
        <v>2386257.65</v>
      </c>
      <c r="F10" s="9">
        <f t="shared" ca="1" si="1"/>
        <v>0.55200000000000005</v>
      </c>
      <c r="G10" s="3"/>
    </row>
    <row r="11" spans="1:7" ht="15">
      <c r="A11" s="7">
        <f t="shared" ca="1" si="0"/>
        <v>6</v>
      </c>
      <c r="B11" s="7" t="s">
        <v>19</v>
      </c>
      <c r="C11" s="8">
        <v>4001121.12</v>
      </c>
      <c r="D11" s="8">
        <v>4001121.12</v>
      </c>
      <c r="E11" s="8">
        <v>1725156.57</v>
      </c>
      <c r="F11" s="9">
        <f t="shared" ca="1" si="1"/>
        <v>0.43120000000000003</v>
      </c>
      <c r="G11" s="3"/>
    </row>
    <row r="12" spans="1:7" ht="15">
      <c r="A12" s="7">
        <f t="shared" ca="1" si="0"/>
        <v>7</v>
      </c>
      <c r="B12" s="7" t="s">
        <v>53</v>
      </c>
      <c r="C12" s="8">
        <v>1498275.38</v>
      </c>
      <c r="D12" s="8">
        <v>1498275.38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2236649.14</v>
      </c>
      <c r="D13" s="8">
        <v>2236649.14</v>
      </c>
      <c r="E13" s="8">
        <v>2236648.14</v>
      </c>
      <c r="F13" s="9">
        <f t="shared" ca="1" si="1"/>
        <v>1</v>
      </c>
      <c r="G13" s="3"/>
    </row>
    <row r="14" spans="1:7" ht="15">
      <c r="A14" s="7">
        <f t="shared" ca="1" si="0"/>
        <v>9</v>
      </c>
      <c r="B14" s="7" t="s">
        <v>21</v>
      </c>
      <c r="C14" s="8">
        <v>1717538.22</v>
      </c>
      <c r="D14" s="8">
        <v>3731532.36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1582189.35</v>
      </c>
      <c r="D15" s="8">
        <v>1582189.35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1926687.43</v>
      </c>
      <c r="D16" s="8">
        <v>1926687.43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3633160.03</v>
      </c>
      <c r="D17" s="8">
        <v>3633160.03</v>
      </c>
      <c r="E17" s="8">
        <v>673344.87</v>
      </c>
      <c r="F17" s="9">
        <f t="shared" ca="1" si="1"/>
        <v>0.18529999999999999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6231902.0199999996</v>
      </c>
      <c r="D18" s="8">
        <v>4217907.88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2980578.65</v>
      </c>
      <c r="D19" s="8">
        <v>2980578.65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3754409.97</v>
      </c>
      <c r="D20" s="8">
        <v>3754409.97</v>
      </c>
      <c r="E20" s="8">
        <v>3754409.96</v>
      </c>
      <c r="F20" s="9">
        <f t="shared" ca="1" si="1"/>
        <v>1</v>
      </c>
      <c r="G20" s="3"/>
    </row>
    <row r="21" spans="1:7" ht="15">
      <c r="A21" s="7">
        <f t="shared" ca="1" si="0"/>
        <v>16</v>
      </c>
      <c r="B21" s="7" t="s">
        <v>54</v>
      </c>
      <c r="C21" s="8">
        <v>836235.99</v>
      </c>
      <c r="D21" s="8">
        <v>836235.99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1892718.58</v>
      </c>
      <c r="D22" s="8">
        <v>1892718.58</v>
      </c>
      <c r="E22" s="8">
        <v>1003320.48</v>
      </c>
      <c r="F22" s="9">
        <f t="shared" ca="1" si="1"/>
        <v>0.53010000000000002</v>
      </c>
      <c r="G22" s="3"/>
    </row>
    <row r="23" spans="1:7" ht="15">
      <c r="A23" s="7">
        <f t="shared" ca="1" si="0"/>
        <v>18</v>
      </c>
      <c r="B23" s="7" t="s">
        <v>29</v>
      </c>
      <c r="C23" s="8">
        <v>1567592.52</v>
      </c>
      <c r="D23" s="8">
        <v>1567592.52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1494016.67</v>
      </c>
      <c r="D24" s="8">
        <v>1494016.67</v>
      </c>
      <c r="E24" s="8">
        <v>1494016.67</v>
      </c>
      <c r="F24" s="9">
        <f t="shared" ca="1" si="1"/>
        <v>1</v>
      </c>
      <c r="G24" s="3"/>
    </row>
    <row r="25" spans="1:7" ht="15">
      <c r="A25" s="7">
        <f t="shared" ca="1" si="0"/>
        <v>20</v>
      </c>
      <c r="B25" s="7" t="s">
        <v>31</v>
      </c>
      <c r="C25" s="8">
        <v>1514206.03</v>
      </c>
      <c r="D25" s="8">
        <v>1514206.03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77962202.5</v>
      </c>
      <c r="D26" s="8">
        <v>77962202.5</v>
      </c>
      <c r="E26" s="8">
        <v>28021467.100000001</v>
      </c>
      <c r="F26" s="9">
        <f t="shared" ca="1" si="1"/>
        <v>0.3594</v>
      </c>
      <c r="G26" s="3"/>
    </row>
    <row r="27" spans="1:7" ht="15">
      <c r="A27" s="7">
        <f t="shared" ca="1" si="0"/>
        <v>22</v>
      </c>
      <c r="B27" s="7" t="s">
        <v>33</v>
      </c>
      <c r="C27" s="8">
        <v>26096630.969999999</v>
      </c>
      <c r="D27" s="8">
        <v>26096630.969999999</v>
      </c>
      <c r="E27" s="8">
        <v>2054904.17</v>
      </c>
      <c r="F27" s="9">
        <f t="shared" ca="1" si="1"/>
        <v>7.8700000000000006E-2</v>
      </c>
      <c r="G27" s="3"/>
    </row>
    <row r="28" spans="1:7" ht="15">
      <c r="A28" s="7">
        <f t="shared" ca="1" si="0"/>
        <v>23</v>
      </c>
      <c r="B28" s="7" t="s">
        <v>34</v>
      </c>
      <c r="C28" s="8">
        <v>12134556.949999999</v>
      </c>
      <c r="D28" s="8">
        <v>12134556.949999999</v>
      </c>
      <c r="E28" s="8">
        <v>4768007.3600000003</v>
      </c>
      <c r="F28" s="9">
        <f t="shared" ca="1" si="1"/>
        <v>0.39290000000000003</v>
      </c>
      <c r="G28" s="3"/>
    </row>
    <row r="29" spans="1:7" ht="15">
      <c r="A29" s="7">
        <f t="shared" ca="1" si="0"/>
        <v>24</v>
      </c>
      <c r="B29" s="7" t="s">
        <v>35</v>
      </c>
      <c r="C29" s="8">
        <v>11541302.92</v>
      </c>
      <c r="D29" s="8">
        <v>11541302.92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36</v>
      </c>
      <c r="C30" s="8">
        <v>21368723.120000001</v>
      </c>
      <c r="D30" s="8">
        <v>21368723.120000001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37</v>
      </c>
      <c r="C31" s="8">
        <v>17928144.199999999</v>
      </c>
      <c r="D31" s="8">
        <v>17928144.199999999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19815256.91</v>
      </c>
      <c r="D32" s="8">
        <v>19815256.91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244649900</v>
      </c>
      <c r="D33" s="10">
        <v>244649900</v>
      </c>
      <c r="E33" s="11">
        <v>58705868.710000001</v>
      </c>
      <c r="F33" s="12">
        <f t="shared" ca="1" si="1"/>
        <v>0.24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118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2083334</v>
      </c>
      <c r="D6" s="8">
        <v>2083334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2083334</v>
      </c>
      <c r="D7" s="8">
        <v>2083334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2083334</v>
      </c>
      <c r="D8" s="8">
        <v>2083334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2083334</v>
      </c>
      <c r="D9" s="8">
        <v>2083334</v>
      </c>
      <c r="E9" s="8">
        <v>1794241.85</v>
      </c>
      <c r="F9" s="9">
        <f t="shared" ca="1" si="1"/>
        <v>0.86119999999999997</v>
      </c>
      <c r="G9" s="3"/>
    </row>
    <row r="10" spans="1:7" ht="15">
      <c r="A10" s="7">
        <f t="shared" ca="1" si="0"/>
        <v>5</v>
      </c>
      <c r="B10" s="7" t="s">
        <v>18</v>
      </c>
      <c r="C10" s="8">
        <v>2083334</v>
      </c>
      <c r="D10" s="8">
        <v>2083334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2083334</v>
      </c>
      <c r="D11" s="8">
        <v>2083334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53</v>
      </c>
      <c r="C12" s="8">
        <v>2083334</v>
      </c>
      <c r="D12" s="8">
        <v>2083334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2083334</v>
      </c>
      <c r="D13" s="8">
        <v>2083334</v>
      </c>
      <c r="E13" s="8">
        <v>1530741.13</v>
      </c>
      <c r="F13" s="9">
        <f t="shared" ca="1" si="1"/>
        <v>0.73480000000000001</v>
      </c>
      <c r="G13" s="3"/>
    </row>
    <row r="14" spans="1:7" ht="15">
      <c r="A14" s="7">
        <f t="shared" ca="1" si="0"/>
        <v>9</v>
      </c>
      <c r="B14" s="7" t="s">
        <v>21</v>
      </c>
      <c r="C14" s="8">
        <v>2083334</v>
      </c>
      <c r="D14" s="8">
        <v>2083334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2083334</v>
      </c>
      <c r="D15" s="8">
        <v>2083334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2083334</v>
      </c>
      <c r="D16" s="8">
        <v>2083334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2083334</v>
      </c>
      <c r="D17" s="8">
        <v>2083334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2083334</v>
      </c>
      <c r="D18" s="8">
        <v>2083334</v>
      </c>
      <c r="E18" s="8">
        <v>890624.96</v>
      </c>
      <c r="F18" s="9">
        <f t="shared" ca="1" si="1"/>
        <v>0.42749999999999999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2083334</v>
      </c>
      <c r="D19" s="8">
        <v>2083334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2083334</v>
      </c>
      <c r="D20" s="8">
        <v>2083334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54</v>
      </c>
      <c r="C21" s="8">
        <v>2083334</v>
      </c>
      <c r="D21" s="8">
        <v>2083334</v>
      </c>
      <c r="E21" s="8">
        <v>100604.96</v>
      </c>
      <c r="F21" s="9">
        <f t="shared" ca="1" si="1"/>
        <v>4.8300000000000003E-2</v>
      </c>
      <c r="G21" s="3"/>
    </row>
    <row r="22" spans="1:7" ht="15">
      <c r="A22" s="7">
        <f t="shared" ca="1" si="0"/>
        <v>17</v>
      </c>
      <c r="B22" s="7" t="s">
        <v>28</v>
      </c>
      <c r="C22" s="8">
        <v>2083334</v>
      </c>
      <c r="D22" s="8">
        <v>2083334</v>
      </c>
      <c r="E22" s="8">
        <v>345786.34</v>
      </c>
      <c r="F22" s="9">
        <f t="shared" ca="1" si="1"/>
        <v>0.16600000000000001</v>
      </c>
      <c r="G22" s="3"/>
    </row>
    <row r="23" spans="1:7" ht="15">
      <c r="A23" s="7">
        <f t="shared" ca="1" si="0"/>
        <v>18</v>
      </c>
      <c r="B23" s="7" t="s">
        <v>29</v>
      </c>
      <c r="C23" s="8">
        <v>2083334</v>
      </c>
      <c r="D23" s="8">
        <v>2083334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2083334</v>
      </c>
      <c r="D24" s="8">
        <v>2083334</v>
      </c>
      <c r="E24" s="8">
        <v>284048.94</v>
      </c>
      <c r="F24" s="9">
        <f t="shared" ca="1" si="1"/>
        <v>0.1363</v>
      </c>
      <c r="G24" s="3"/>
    </row>
    <row r="25" spans="1:7" ht="15">
      <c r="A25" s="7">
        <f t="shared" ca="1" si="0"/>
        <v>20</v>
      </c>
      <c r="B25" s="7" t="s">
        <v>31</v>
      </c>
      <c r="C25" s="8">
        <v>2083334</v>
      </c>
      <c r="D25" s="8">
        <v>2083334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20833316</v>
      </c>
      <c r="D26" s="8">
        <v>20833316</v>
      </c>
      <c r="E26" s="8">
        <v>12210444.710000001</v>
      </c>
      <c r="F26" s="9">
        <f t="shared" ca="1" si="1"/>
        <v>0.58609999999999995</v>
      </c>
      <c r="G26" s="3"/>
    </row>
    <row r="27" spans="1:7" ht="15">
      <c r="A27" s="7">
        <f t="shared" ca="1" si="0"/>
        <v>22</v>
      </c>
      <c r="B27" s="7" t="s">
        <v>33</v>
      </c>
      <c r="C27" s="8">
        <v>2083334</v>
      </c>
      <c r="D27" s="8">
        <v>2083334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2083334</v>
      </c>
      <c r="D28" s="8">
        <v>2083334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35</v>
      </c>
      <c r="C29" s="8">
        <v>2083334</v>
      </c>
      <c r="D29" s="8">
        <v>2083334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36</v>
      </c>
      <c r="C30" s="8">
        <v>2083334</v>
      </c>
      <c r="D30" s="8">
        <v>2083334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37</v>
      </c>
      <c r="C31" s="8">
        <v>2083334</v>
      </c>
      <c r="D31" s="8">
        <v>2083334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2083334</v>
      </c>
      <c r="D32" s="8">
        <v>2083334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75000000</v>
      </c>
      <c r="D33" s="10">
        <v>75000000</v>
      </c>
      <c r="E33" s="11">
        <v>17156492.890000001</v>
      </c>
      <c r="F33" s="12">
        <f t="shared" ca="1" si="1"/>
        <v>0.2288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15000000</v>
      </c>
      <c r="D6" s="8">
        <v>15000000</v>
      </c>
      <c r="E6" s="8">
        <v>8388993.4800000004</v>
      </c>
      <c r="F6" s="9">
        <f ca="1">IF(INDIRECT("R[0]C[-2]", FALSE)=0,0,ROUND(INDIRECT("R[0]C[-1]", FALSE)/INDIRECT("R[0]C[-2]", FALSE),4))</f>
        <v>0.55930000000000002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15000000</v>
      </c>
      <c r="D7" s="8">
        <v>15000000</v>
      </c>
      <c r="E7" s="8">
        <v>11325260.880000001</v>
      </c>
      <c r="F7" s="9">
        <f ca="1">IF(INDIRECT("R[0]C[-2]", FALSE)=0,0,ROUND(INDIRECT("R[0]C[-1]", FALSE)/INDIRECT("R[0]C[-2]", FALSE),4))</f>
        <v>0.755</v>
      </c>
      <c r="G7" s="3"/>
    </row>
    <row r="8" spans="1:7" ht="15" customHeight="1">
      <c r="A8" s="36" t="s">
        <v>39</v>
      </c>
      <c r="B8" s="37"/>
      <c r="C8" s="10">
        <v>30000000</v>
      </c>
      <c r="D8" s="10">
        <v>30000000</v>
      </c>
      <c r="E8" s="11">
        <v>19714254.359999999</v>
      </c>
      <c r="F8" s="12">
        <f ca="1">IF(INDIRECT("R[0]C[-2]", FALSE)=0,0,ROUND(INDIRECT("R[0]C[-1]", FALSE)/INDIRECT("R[0]C[-2]", FALSE),4))</f>
        <v>0.65710000000000002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15000000</v>
      </c>
      <c r="D6" s="8">
        <v>15000000</v>
      </c>
      <c r="E6" s="8">
        <v>0</v>
      </c>
      <c r="F6" s="9">
        <f t="shared" ref="F6:F11" ca="1" si="0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17</v>
      </c>
      <c r="C7" s="8">
        <v>3000000</v>
      </c>
      <c r="D7" s="8">
        <v>3000000</v>
      </c>
      <c r="E7" s="8">
        <v>1769009</v>
      </c>
      <c r="F7" s="9">
        <f t="shared" ca="1" si="0"/>
        <v>0.5897</v>
      </c>
      <c r="G7" s="3"/>
    </row>
    <row r="8" spans="1:7" ht="15">
      <c r="A8" s="7">
        <f ca="1">IF(INDIRECT("R[-2]C[0]",FALSE)="№",1,INDIRECT("R[-1]C[0]",FALSE)+1)</f>
        <v>3</v>
      </c>
      <c r="B8" s="7" t="s">
        <v>29</v>
      </c>
      <c r="C8" s="8">
        <v>0</v>
      </c>
      <c r="D8" s="8">
        <v>17415000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32</v>
      </c>
      <c r="C9" s="8">
        <v>313000000</v>
      </c>
      <c r="D9" s="8">
        <v>294000000</v>
      </c>
      <c r="E9" s="8">
        <v>85431303.090000004</v>
      </c>
      <c r="F9" s="9">
        <f t="shared" ca="1" si="0"/>
        <v>0.29060000000000002</v>
      </c>
      <c r="G9" s="3"/>
    </row>
    <row r="10" spans="1:7" ht="15">
      <c r="A10" s="7">
        <f ca="1">IF(INDIRECT("R[-2]C[0]",FALSE)="№",1,INDIRECT("R[-1]C[0]",FALSE)+1)</f>
        <v>5</v>
      </c>
      <c r="B10" s="7" t="s">
        <v>38</v>
      </c>
      <c r="C10" s="8">
        <v>0</v>
      </c>
      <c r="D10" s="8">
        <v>3800000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331000000</v>
      </c>
      <c r="D11" s="10">
        <v>333215000</v>
      </c>
      <c r="E11" s="11">
        <v>87200312.090000004</v>
      </c>
      <c r="F11" s="12">
        <f t="shared" ca="1" si="0"/>
        <v>0.26169999999999999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0</v>
      </c>
      <c r="D6" s="8">
        <v>10000000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10000000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12500000</v>
      </c>
      <c r="D6" s="8">
        <v>12500000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12500000</v>
      </c>
      <c r="D7" s="10">
        <v>12500000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>
    <pageSetUpPr fitToPage="1"/>
  </sheetPr>
  <dimension ref="A1:G2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122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8" ca="1" si="0">IF(INDIRECT("R[-2]C[0]",FALSE)="№",1,INDIRECT("R[-1]C[0]",FALSE)+1)</f>
        <v>1</v>
      </c>
      <c r="B6" s="7" t="s">
        <v>14</v>
      </c>
      <c r="C6" s="8">
        <v>0</v>
      </c>
      <c r="D6" s="8">
        <v>1242265.4099999999</v>
      </c>
      <c r="E6" s="8">
        <v>515000</v>
      </c>
      <c r="F6" s="9">
        <f t="shared" ref="F6:F29" ca="1" si="1">IF(INDIRECT("R[0]C[-2]", FALSE)=0,0,ROUND(INDIRECT("R[0]C[-1]", FALSE)/INDIRECT("R[0]C[-2]", FALSE),4))</f>
        <v>0.41460000000000002</v>
      </c>
      <c r="G6" s="3"/>
    </row>
    <row r="7" spans="1:7" ht="15">
      <c r="A7" s="7">
        <f t="shared" ca="1" si="0"/>
        <v>2</v>
      </c>
      <c r="B7" s="7" t="s">
        <v>15</v>
      </c>
      <c r="C7" s="8">
        <v>0</v>
      </c>
      <c r="D7" s="8">
        <v>164200</v>
      </c>
      <c r="E7" s="8">
        <v>114200</v>
      </c>
      <c r="F7" s="9">
        <f t="shared" ca="1" si="1"/>
        <v>0.69550000000000001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16107059.32</v>
      </c>
      <c r="E8" s="8">
        <v>10625962.59</v>
      </c>
      <c r="F8" s="9">
        <f t="shared" ca="1" si="1"/>
        <v>0.65969999999999995</v>
      </c>
      <c r="G8" s="3"/>
    </row>
    <row r="9" spans="1:7" ht="15">
      <c r="A9" s="7">
        <f t="shared" ca="1" si="0"/>
        <v>4</v>
      </c>
      <c r="B9" s="7" t="s">
        <v>18</v>
      </c>
      <c r="C9" s="8">
        <v>0</v>
      </c>
      <c r="D9" s="8">
        <v>19359813.789999999</v>
      </c>
      <c r="E9" s="8">
        <v>13869809.369999999</v>
      </c>
      <c r="F9" s="9">
        <f t="shared" ca="1" si="1"/>
        <v>0.71640000000000004</v>
      </c>
      <c r="G9" s="3"/>
    </row>
    <row r="10" spans="1:7" ht="15">
      <c r="A10" s="7">
        <f t="shared" ca="1" si="0"/>
        <v>5</v>
      </c>
      <c r="B10" s="7" t="s">
        <v>19</v>
      </c>
      <c r="C10" s="8">
        <v>0</v>
      </c>
      <c r="D10" s="8">
        <v>417160</v>
      </c>
      <c r="E10" s="8">
        <v>210091.27</v>
      </c>
      <c r="F10" s="9">
        <f t="shared" ca="1" si="1"/>
        <v>0.50360000000000005</v>
      </c>
      <c r="G10" s="3"/>
    </row>
    <row r="11" spans="1:7" ht="15">
      <c r="A11" s="7">
        <f t="shared" ca="1" si="0"/>
        <v>6</v>
      </c>
      <c r="B11" s="7" t="s">
        <v>53</v>
      </c>
      <c r="C11" s="8">
        <v>0</v>
      </c>
      <c r="D11" s="8">
        <v>4463183.99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560500</v>
      </c>
      <c r="E12" s="8">
        <v>560500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350000</v>
      </c>
      <c r="E13" s="8">
        <v>250000</v>
      </c>
      <c r="F13" s="9">
        <f t="shared" ca="1" si="1"/>
        <v>0.71430000000000005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1039770.38</v>
      </c>
      <c r="E14" s="8">
        <v>44000</v>
      </c>
      <c r="F14" s="9">
        <f t="shared" ca="1" si="1"/>
        <v>4.2299999999999997E-2</v>
      </c>
      <c r="G14" s="3"/>
    </row>
    <row r="15" spans="1:7" ht="15">
      <c r="A15" s="7">
        <f t="shared" ca="1" si="0"/>
        <v>10</v>
      </c>
      <c r="B15" s="7" t="s">
        <v>24</v>
      </c>
      <c r="C15" s="8">
        <v>0</v>
      </c>
      <c r="D15" s="8">
        <v>918800</v>
      </c>
      <c r="E15" s="8">
        <v>854500</v>
      </c>
      <c r="F15" s="9">
        <f t="shared" ca="1" si="1"/>
        <v>0.93</v>
      </c>
      <c r="G15" s="3"/>
    </row>
    <row r="16" spans="1:7" ht="15">
      <c r="A16" s="7">
        <f t="shared" ca="1" si="0"/>
        <v>11</v>
      </c>
      <c r="B16" s="7" t="s">
        <v>25</v>
      </c>
      <c r="C16" s="8">
        <v>0</v>
      </c>
      <c r="D16" s="8">
        <v>12230812</v>
      </c>
      <c r="E16" s="8">
        <v>2300918.86</v>
      </c>
      <c r="F16" s="9">
        <f t="shared" ca="1" si="1"/>
        <v>0.18809999999999999</v>
      </c>
      <c r="G16" s="3"/>
    </row>
    <row r="17" spans="1:7" ht="15">
      <c r="A17" s="7">
        <f t="shared" ca="1" si="0"/>
        <v>12</v>
      </c>
      <c r="B17" s="7" t="s">
        <v>27</v>
      </c>
      <c r="C17" s="8">
        <v>0</v>
      </c>
      <c r="D17" s="8">
        <v>3305371.57</v>
      </c>
      <c r="E17" s="8">
        <v>2630662.5699999998</v>
      </c>
      <c r="F17" s="9">
        <f t="shared" ca="1" si="1"/>
        <v>0.79590000000000005</v>
      </c>
      <c r="G17" s="3"/>
    </row>
    <row r="18" spans="1:7" ht="15">
      <c r="A18" s="7">
        <f t="shared" ca="1" si="0"/>
        <v>13</v>
      </c>
      <c r="B18" s="7" t="s">
        <v>54</v>
      </c>
      <c r="C18" s="8">
        <v>0</v>
      </c>
      <c r="D18" s="8">
        <v>4085280.32</v>
      </c>
      <c r="E18" s="8">
        <v>781577.32</v>
      </c>
      <c r="F18" s="9">
        <f t="shared" ca="1" si="1"/>
        <v>0.1913</v>
      </c>
      <c r="G18" s="3"/>
    </row>
    <row r="19" spans="1:7" ht="15">
      <c r="A19" s="7">
        <f t="shared" ca="1" si="0"/>
        <v>14</v>
      </c>
      <c r="B19" s="7" t="s">
        <v>28</v>
      </c>
      <c r="C19" s="8">
        <v>0</v>
      </c>
      <c r="D19" s="8">
        <v>1538333.33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29</v>
      </c>
      <c r="C20" s="8">
        <v>0</v>
      </c>
      <c r="D20" s="8">
        <v>3199547.04</v>
      </c>
      <c r="E20" s="8">
        <v>259530</v>
      </c>
      <c r="F20" s="9">
        <f t="shared" ca="1" si="1"/>
        <v>8.1100000000000005E-2</v>
      </c>
      <c r="G20" s="3"/>
    </row>
    <row r="21" spans="1:7" ht="15">
      <c r="A21" s="7">
        <f t="shared" ca="1" si="0"/>
        <v>16</v>
      </c>
      <c r="B21" s="7" t="s">
        <v>30</v>
      </c>
      <c r="C21" s="8">
        <v>0</v>
      </c>
      <c r="D21" s="8">
        <v>4170597.43</v>
      </c>
      <c r="E21" s="8">
        <v>200000</v>
      </c>
      <c r="F21" s="9">
        <f t="shared" ca="1" si="1"/>
        <v>4.8000000000000001E-2</v>
      </c>
      <c r="G21" s="3"/>
    </row>
    <row r="22" spans="1:7" ht="15">
      <c r="A22" s="7">
        <f t="shared" ca="1" si="0"/>
        <v>17</v>
      </c>
      <c r="B22" s="7" t="s">
        <v>31</v>
      </c>
      <c r="C22" s="8">
        <v>0</v>
      </c>
      <c r="D22" s="8">
        <v>4836327.53</v>
      </c>
      <c r="E22" s="8">
        <v>200000</v>
      </c>
      <c r="F22" s="9">
        <f t="shared" ca="1" si="1"/>
        <v>4.1399999999999999E-2</v>
      </c>
      <c r="G22" s="3"/>
    </row>
    <row r="23" spans="1:7" ht="15">
      <c r="A23" s="7">
        <f t="shared" ca="1" si="0"/>
        <v>18</v>
      </c>
      <c r="B23" s="7" t="s">
        <v>32</v>
      </c>
      <c r="C23" s="8">
        <v>0</v>
      </c>
      <c r="D23" s="8">
        <v>4906265.07</v>
      </c>
      <c r="E23" s="8">
        <v>1884378.95</v>
      </c>
      <c r="F23" s="9">
        <f t="shared" ca="1" si="1"/>
        <v>0.3841</v>
      </c>
      <c r="G23" s="3"/>
    </row>
    <row r="24" spans="1:7" ht="15">
      <c r="A24" s="7">
        <f t="shared" ca="1" si="0"/>
        <v>19</v>
      </c>
      <c r="B24" s="7" t="s">
        <v>33</v>
      </c>
      <c r="C24" s="8">
        <v>0</v>
      </c>
      <c r="D24" s="8">
        <v>5041915.08</v>
      </c>
      <c r="E24" s="8">
        <v>3346877.03</v>
      </c>
      <c r="F24" s="9">
        <f t="shared" ca="1" si="1"/>
        <v>0.66379999999999995</v>
      </c>
      <c r="G24" s="3"/>
    </row>
    <row r="25" spans="1:7" ht="15">
      <c r="A25" s="7">
        <f t="shared" ca="1" si="0"/>
        <v>20</v>
      </c>
      <c r="B25" s="7" t="s">
        <v>34</v>
      </c>
      <c r="C25" s="8">
        <v>0</v>
      </c>
      <c r="D25" s="8">
        <v>1550000</v>
      </c>
      <c r="E25" s="8">
        <v>942000</v>
      </c>
      <c r="F25" s="9">
        <f t="shared" ca="1" si="1"/>
        <v>0.60770000000000002</v>
      </c>
      <c r="G25" s="3"/>
    </row>
    <row r="26" spans="1:7" ht="15">
      <c r="A26" s="7">
        <f t="shared" ca="1" si="0"/>
        <v>21</v>
      </c>
      <c r="B26" s="7" t="s">
        <v>36</v>
      </c>
      <c r="C26" s="8">
        <v>0</v>
      </c>
      <c r="D26" s="8">
        <v>2325080.96</v>
      </c>
      <c r="E26" s="8">
        <v>269675</v>
      </c>
      <c r="F26" s="9">
        <f t="shared" ca="1" si="1"/>
        <v>0.11600000000000001</v>
      </c>
      <c r="G26" s="3"/>
    </row>
    <row r="27" spans="1:7" ht="15">
      <c r="A27" s="7">
        <f t="shared" ca="1" si="0"/>
        <v>22</v>
      </c>
      <c r="B27" s="7" t="s">
        <v>37</v>
      </c>
      <c r="C27" s="8">
        <v>0</v>
      </c>
      <c r="D27" s="8">
        <v>15076572.9</v>
      </c>
      <c r="E27" s="8">
        <v>790000</v>
      </c>
      <c r="F27" s="9">
        <f t="shared" ca="1" si="1"/>
        <v>5.2400000000000002E-2</v>
      </c>
      <c r="G27" s="3"/>
    </row>
    <row r="28" spans="1:7" ht="15">
      <c r="A28" s="7">
        <f t="shared" ca="1" si="0"/>
        <v>23</v>
      </c>
      <c r="B28" s="7" t="s">
        <v>38</v>
      </c>
      <c r="C28" s="8">
        <v>0</v>
      </c>
      <c r="D28" s="8">
        <v>15292497.609999999</v>
      </c>
      <c r="E28" s="8">
        <v>13391968.619999999</v>
      </c>
      <c r="F28" s="9">
        <f t="shared" ca="1" si="1"/>
        <v>0.87570000000000003</v>
      </c>
      <c r="G28" s="3"/>
    </row>
    <row r="29" spans="1:7" ht="15" customHeight="1">
      <c r="A29" s="36" t="s">
        <v>39</v>
      </c>
      <c r="B29" s="37"/>
      <c r="C29" s="10">
        <v>0</v>
      </c>
      <c r="D29" s="10">
        <v>122181353.73</v>
      </c>
      <c r="E29" s="11">
        <v>54041651.579999998</v>
      </c>
      <c r="F29" s="12">
        <f t="shared" ca="1" si="1"/>
        <v>0.44230000000000003</v>
      </c>
      <c r="G29" s="3"/>
    </row>
  </sheetData>
  <mergeCells count="3">
    <mergeCell ref="A1:F1"/>
    <mergeCell ref="A3:B3"/>
    <mergeCell ref="A29:B2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6629381</v>
      </c>
      <c r="D6" s="8">
        <v>14567525</v>
      </c>
      <c r="E6" s="8">
        <v>12377508.52</v>
      </c>
      <c r="F6" s="9">
        <f ca="1">IF(INDIRECT("R[0]C[-2]", FALSE)=0,0,ROUND(INDIRECT("R[0]C[-1]", FALSE)/INDIRECT("R[0]C[-2]", FALSE),4))</f>
        <v>0.84970000000000001</v>
      </c>
      <c r="G6" s="3"/>
    </row>
    <row r="7" spans="1:7" ht="15">
      <c r="A7" s="7">
        <f ca="1">IF(INDIRECT("R[-2]C[0]",FALSE)="№",1,INDIRECT("R[-1]C[0]",FALSE)+1)</f>
        <v>2</v>
      </c>
      <c r="B7" s="7" t="s">
        <v>29</v>
      </c>
      <c r="C7" s="8">
        <v>7938144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14567525</v>
      </c>
      <c r="D8" s="10">
        <v>14567525</v>
      </c>
      <c r="E8" s="11">
        <v>12377508.52</v>
      </c>
      <c r="F8" s="12">
        <f ca="1">IF(INDIRECT("R[0]C[-2]", FALSE)=0,0,ROUND(INDIRECT("R[0]C[-1]", FALSE)/INDIRECT("R[0]C[-2]", FALSE),4))</f>
        <v>0.84970000000000001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6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51370D98-BCA4-4107-8DA2-EF3C886F68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83</vt:i4>
      </vt:variant>
      <vt:variant>
        <vt:lpstr>Именованные диапазоны</vt:lpstr>
      </vt:variant>
      <vt:variant>
        <vt:i4>83</vt:i4>
      </vt:variant>
    </vt:vector>
  </HeadingPairs>
  <TitlesOfParts>
    <vt:vector size="166" baseType="lpstr">
      <vt:lpstr>Субсидии</vt:lpstr>
      <vt:lpstr>02403R4970</vt:lpstr>
      <vt:lpstr>0241080060</vt:lpstr>
      <vt:lpstr>0241080070</vt:lpstr>
      <vt:lpstr>0241081840</vt:lpstr>
      <vt:lpstr>031П155580</vt:lpstr>
      <vt:lpstr>031Я553480</vt:lpstr>
      <vt:lpstr>031Я554540</vt:lpstr>
      <vt:lpstr>031Я555130</vt:lpstr>
      <vt:lpstr>031Я555191</vt:lpstr>
      <vt:lpstr>031Я555194</vt:lpstr>
      <vt:lpstr>031Я555840</vt:lpstr>
      <vt:lpstr>031Я555900</vt:lpstr>
      <vt:lpstr>031Я555970</vt:lpstr>
      <vt:lpstr>03403R5197</vt:lpstr>
      <vt:lpstr>0340480330</vt:lpstr>
      <vt:lpstr>0340480340</vt:lpstr>
      <vt:lpstr>03405R4670</vt:lpstr>
      <vt:lpstr>03412R5195</vt:lpstr>
      <vt:lpstr>03412R5196</vt:lpstr>
      <vt:lpstr>041Ю455590</vt:lpstr>
      <vt:lpstr>041Ю457500</vt:lpstr>
      <vt:lpstr>041Ю481890</vt:lpstr>
      <vt:lpstr>041Ю481970</vt:lpstr>
      <vt:lpstr>041Я153150</vt:lpstr>
      <vt:lpstr>041Я183020</vt:lpstr>
      <vt:lpstr>0430180640</vt:lpstr>
      <vt:lpstr>0440280740</vt:lpstr>
      <vt:lpstr>0440281710</vt:lpstr>
      <vt:lpstr>04402R3040</vt:lpstr>
      <vt:lpstr>0520181050</vt:lpstr>
      <vt:lpstr>0520181460</vt:lpstr>
      <vt:lpstr>0520181810</vt:lpstr>
      <vt:lpstr>0520181830</vt:lpstr>
      <vt:lpstr>05201R1440</vt:lpstr>
      <vt:lpstr>05201R2280</vt:lpstr>
      <vt:lpstr>05201R7530</vt:lpstr>
      <vt:lpstr>0520282050</vt:lpstr>
      <vt:lpstr>05202R7550</vt:lpstr>
      <vt:lpstr>05203R0810</vt:lpstr>
      <vt:lpstr>05203R2290</vt:lpstr>
      <vt:lpstr>0530180690</vt:lpstr>
      <vt:lpstr>0530181240</vt:lpstr>
      <vt:lpstr>0630281820</vt:lpstr>
      <vt:lpstr>08202R3721</vt:lpstr>
      <vt:lpstr>08202R5762</vt:lpstr>
      <vt:lpstr>08202R5767</vt:lpstr>
      <vt:lpstr>08401R5990</vt:lpstr>
      <vt:lpstr>091И854471</vt:lpstr>
      <vt:lpstr>091И89Д033</vt:lpstr>
      <vt:lpstr>093019Д030</vt:lpstr>
      <vt:lpstr>093019Д031</vt:lpstr>
      <vt:lpstr>093019Д032</vt:lpstr>
      <vt:lpstr>093019Д034</vt:lpstr>
      <vt:lpstr>1040181340</vt:lpstr>
      <vt:lpstr>1330181360</vt:lpstr>
      <vt:lpstr>1340182060</vt:lpstr>
      <vt:lpstr>161И351540</vt:lpstr>
      <vt:lpstr>1630109505</vt:lpstr>
      <vt:lpstr>1630109605</vt:lpstr>
      <vt:lpstr>1630180680</vt:lpstr>
      <vt:lpstr>163018В001</vt:lpstr>
      <vt:lpstr>163018В004</vt:lpstr>
      <vt:lpstr>1630267484</vt:lpstr>
      <vt:lpstr>1630281980</vt:lpstr>
      <vt:lpstr>1630381130</vt:lpstr>
      <vt:lpstr>1630381440</vt:lpstr>
      <vt:lpstr>1630381490</vt:lpstr>
      <vt:lpstr>1640280040</vt:lpstr>
      <vt:lpstr>1730281670</vt:lpstr>
      <vt:lpstr>1730480520</vt:lpstr>
      <vt:lpstr>1820181630</vt:lpstr>
      <vt:lpstr>18201R0650</vt:lpstr>
      <vt:lpstr>1830180850</vt:lpstr>
      <vt:lpstr>3130182010</vt:lpstr>
      <vt:lpstr>3130283030</vt:lpstr>
      <vt:lpstr>321И454240</vt:lpstr>
      <vt:lpstr>321И455550</vt:lpstr>
      <vt:lpstr>3230181170</vt:lpstr>
      <vt:lpstr>3230181960</vt:lpstr>
      <vt:lpstr>3530183040</vt:lpstr>
      <vt:lpstr>3540181660</vt:lpstr>
      <vt:lpstr>8900129990</vt:lpstr>
      <vt:lpstr>'02403R4970'!Заголовки_для_печати</vt:lpstr>
      <vt:lpstr>'0241080060'!Заголовки_для_печати</vt:lpstr>
      <vt:lpstr>'0241080070'!Заголовки_для_печати</vt:lpstr>
      <vt:lpstr>'0241081840'!Заголовки_для_печати</vt:lpstr>
      <vt:lpstr>'031П155580'!Заголовки_для_печати</vt:lpstr>
      <vt:lpstr>'031Я553480'!Заголовки_для_печати</vt:lpstr>
      <vt:lpstr>'031Я554540'!Заголовки_для_печати</vt:lpstr>
      <vt:lpstr>'031Я555130'!Заголовки_для_печати</vt:lpstr>
      <vt:lpstr>'031Я555191'!Заголовки_для_печати</vt:lpstr>
      <vt:lpstr>'031Я555194'!Заголовки_для_печати</vt:lpstr>
      <vt:lpstr>'031Я555840'!Заголовки_для_печати</vt:lpstr>
      <vt:lpstr>'031Я555900'!Заголовки_для_печати</vt:lpstr>
      <vt:lpstr>'031Я555970'!Заголовки_для_печати</vt:lpstr>
      <vt:lpstr>'03403R5197'!Заголовки_для_печати</vt:lpstr>
      <vt:lpstr>'0340480330'!Заголовки_для_печати</vt:lpstr>
      <vt:lpstr>'0340480340'!Заголовки_для_печати</vt:lpstr>
      <vt:lpstr>'03405R4670'!Заголовки_для_печати</vt:lpstr>
      <vt:lpstr>'03412R5195'!Заголовки_для_печати</vt:lpstr>
      <vt:lpstr>'03412R5196'!Заголовки_для_печати</vt:lpstr>
      <vt:lpstr>'041Ю455590'!Заголовки_для_печати</vt:lpstr>
      <vt:lpstr>'041Ю457500'!Заголовки_для_печати</vt:lpstr>
      <vt:lpstr>'041Ю481890'!Заголовки_для_печати</vt:lpstr>
      <vt:lpstr>'041Ю481970'!Заголовки_для_печати</vt:lpstr>
      <vt:lpstr>'041Я153150'!Заголовки_для_печати</vt:lpstr>
      <vt:lpstr>'041Я183020'!Заголовки_для_печати</vt:lpstr>
      <vt:lpstr>'0430180640'!Заголовки_для_печати</vt:lpstr>
      <vt:lpstr>'0440280740'!Заголовки_для_печати</vt:lpstr>
      <vt:lpstr>'0440281710'!Заголовки_для_печати</vt:lpstr>
      <vt:lpstr>'04402R3040'!Заголовки_для_печати</vt:lpstr>
      <vt:lpstr>'0520181050'!Заголовки_для_печати</vt:lpstr>
      <vt:lpstr>'0520181460'!Заголовки_для_печати</vt:lpstr>
      <vt:lpstr>'0520181810'!Заголовки_для_печати</vt:lpstr>
      <vt:lpstr>'0520181830'!Заголовки_для_печати</vt:lpstr>
      <vt:lpstr>'05201R1440'!Заголовки_для_печати</vt:lpstr>
      <vt:lpstr>'05201R2280'!Заголовки_для_печати</vt:lpstr>
      <vt:lpstr>'05201R7530'!Заголовки_для_печати</vt:lpstr>
      <vt:lpstr>'0520282050'!Заголовки_для_печати</vt:lpstr>
      <vt:lpstr>'05202R7550'!Заголовки_для_печати</vt:lpstr>
      <vt:lpstr>'05203R0810'!Заголовки_для_печати</vt:lpstr>
      <vt:lpstr>'05203R2290'!Заголовки_для_печати</vt:lpstr>
      <vt:lpstr>'0530180690'!Заголовки_для_печати</vt:lpstr>
      <vt:lpstr>'0530181240'!Заголовки_для_печати</vt:lpstr>
      <vt:lpstr>'0630281820'!Заголовки_для_печати</vt:lpstr>
      <vt:lpstr>'08202R3721'!Заголовки_для_печати</vt:lpstr>
      <vt:lpstr>'08202R5762'!Заголовки_для_печати</vt:lpstr>
      <vt:lpstr>'08202R5767'!Заголовки_для_печати</vt:lpstr>
      <vt:lpstr>'08401R5990'!Заголовки_для_печати</vt:lpstr>
      <vt:lpstr>'091И854471'!Заголовки_для_печати</vt:lpstr>
      <vt:lpstr>'091И89Д033'!Заголовки_для_печати</vt:lpstr>
      <vt:lpstr>'093019Д030'!Заголовки_для_печати</vt:lpstr>
      <vt:lpstr>'093019Д031'!Заголовки_для_печати</vt:lpstr>
      <vt:lpstr>'093019Д032'!Заголовки_для_печати</vt:lpstr>
      <vt:lpstr>'093019Д034'!Заголовки_для_печати</vt:lpstr>
      <vt:lpstr>'1040181340'!Заголовки_для_печати</vt:lpstr>
      <vt:lpstr>'1330181360'!Заголовки_для_печати</vt:lpstr>
      <vt:lpstr>'1340182060'!Заголовки_для_печати</vt:lpstr>
      <vt:lpstr>'161И351540'!Заголовки_для_печати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'163018В001'!Заголовки_для_печати</vt:lpstr>
      <vt:lpstr>'163018В004'!Заголовки_для_печати</vt:lpstr>
      <vt:lpstr>'1630267484'!Заголовки_для_печати</vt:lpstr>
      <vt:lpstr>'1630281980'!Заголовки_для_печати</vt:lpstr>
      <vt:lpstr>'1630381130'!Заголовки_для_печати</vt:lpstr>
      <vt:lpstr>'1630381440'!Заголовки_для_печати</vt:lpstr>
      <vt:lpstr>'1630381490'!Заголовки_для_печати</vt:lpstr>
      <vt:lpstr>'1640280040'!Заголовки_для_печати</vt:lpstr>
      <vt:lpstr>'1730281670'!Заголовки_для_печати</vt:lpstr>
      <vt:lpstr>'1730480520'!Заголовки_для_печати</vt:lpstr>
      <vt:lpstr>'1820181630'!Заголовки_для_печати</vt:lpstr>
      <vt:lpstr>'18201R0650'!Заголовки_для_печати</vt:lpstr>
      <vt:lpstr>'1830180850'!Заголовки_для_печати</vt:lpstr>
      <vt:lpstr>'3130182010'!Заголовки_для_печати</vt:lpstr>
      <vt:lpstr>'3130283030'!Заголовки_для_печати</vt:lpstr>
      <vt:lpstr>'321И454240'!Заголовки_для_печати</vt:lpstr>
      <vt:lpstr>'321И455550'!Заголовки_для_печати</vt:lpstr>
      <vt:lpstr>'3230181170'!Заголовки_для_печати</vt:lpstr>
      <vt:lpstr>'3230181960'!Заголовки_для_печати</vt:lpstr>
      <vt:lpstr>'3530183040'!Заголовки_для_печати</vt:lpstr>
      <vt:lpstr>'3540181660'!Заголовки_для_печати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2025-07-31T07:00:55Z</dcterms:created>
  <dcterms:modified xsi:type="dcterms:W3CDTF">2025-07-31T11:36:31Z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12_27_58)(7).xlsx</vt:lpwstr>
  </property>
  <property fmtid="{D5CDD505-2E9C-101B-9397-08002B2CF9AE}" pid="4" name="Версия клиента">
    <vt:lpwstr>24.2.254.521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