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5 год\2 квартал\"/>
    </mc:Choice>
  </mc:AlternateContent>
  <bookViews>
    <workbookView xWindow="0" yWindow="0" windowWidth="17925" windowHeight="11760"/>
  </bookViews>
  <sheets>
    <sheet name="Общий объем дотаций" sheetId="6" r:id="rId1"/>
    <sheet name="Выравнивание" sheetId="3" r:id="rId2"/>
    <sheet name="Сбалансированность" sheetId="4" r:id="rId3"/>
    <sheet name="ЛМП" sheetId="2" r:id="rId4"/>
    <sheet name="Нал. потенциал" sheetId="5" r:id="rId5"/>
  </sheets>
  <definedNames>
    <definedName name="_xlnm.Print_Titles" localSheetId="1">Выравнивание!$1:$5</definedName>
    <definedName name="_xlnm.Print_Titles" localSheetId="3">ЛМП!$1:$5</definedName>
    <definedName name="_xlnm.Print_Titles" localSheetId="4">'Нал. потенциал'!$1:$5</definedName>
    <definedName name="_xlnm.Print_Titles" localSheetId="2">Сбалансированность!$1:$5</definedName>
  </definedNames>
  <calcPr calcId="152511"/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G13" i="6" l="1"/>
  <c r="F21" i="4"/>
  <c r="F8" i="3"/>
  <c r="F25" i="3"/>
  <c r="F23" i="3"/>
  <c r="F16" i="4"/>
  <c r="F24" i="4"/>
  <c r="F13" i="3"/>
  <c r="A6" i="4"/>
  <c r="A6" i="3"/>
  <c r="F19" i="4"/>
  <c r="F7" i="2"/>
  <c r="F18" i="3"/>
  <c r="F22" i="4"/>
  <c r="F7" i="4"/>
  <c r="A6" i="2"/>
  <c r="F7" i="5"/>
  <c r="F17" i="4"/>
  <c r="F6" i="5"/>
  <c r="F20" i="3"/>
  <c r="F31" i="4"/>
  <c r="F16" i="3"/>
  <c r="F20" i="4"/>
  <c r="F7" i="3"/>
  <c r="F24" i="3"/>
  <c r="F34" i="4"/>
  <c r="F14" i="4"/>
  <c r="F30" i="4"/>
  <c r="F11" i="3"/>
  <c r="F13" i="4"/>
  <c r="F26" i="3"/>
  <c r="A7" i="3"/>
  <c r="F29" i="4"/>
  <c r="F9" i="4"/>
  <c r="F12" i="4"/>
  <c r="F15" i="3"/>
  <c r="F18" i="4"/>
  <c r="A6" i="5"/>
  <c r="F15" i="4"/>
  <c r="F33" i="4"/>
  <c r="F19" i="3"/>
  <c r="F27" i="4"/>
  <c r="F28" i="3"/>
  <c r="F10" i="4"/>
  <c r="F6" i="2"/>
  <c r="F21" i="3"/>
  <c r="F22" i="3"/>
  <c r="A7" i="4"/>
  <c r="F25" i="4"/>
  <c r="F17" i="3"/>
  <c r="F6" i="4"/>
  <c r="F6" i="3"/>
  <c r="F9" i="3"/>
  <c r="F28" i="4"/>
  <c r="F8" i="4"/>
  <c r="F11" i="4"/>
  <c r="F14" i="3"/>
  <c r="F23" i="4"/>
  <c r="F12" i="3"/>
  <c r="F27" i="3"/>
  <c r="F26" i="4"/>
  <c r="F32" i="4"/>
  <c r="F10" i="3"/>
  <c r="A8" i="3"/>
  <c r="A9" i="3" s="1"/>
  <c r="A10" i="3"/>
  <c r="A11" i="3"/>
  <c r="A12" i="3"/>
  <c r="A13" i="3"/>
  <c r="A14" i="3"/>
  <c r="A15" i="3"/>
  <c r="A16" i="3"/>
  <c r="A17" i="3"/>
  <c r="A18" i="3"/>
  <c r="A19" i="3"/>
  <c r="A20" i="3"/>
  <c r="A21" i="3"/>
  <c r="A8" i="4"/>
  <c r="A22" i="3"/>
  <c r="A23" i="3"/>
  <c r="A24" i="3" s="1"/>
  <c r="A9" i="4"/>
  <c r="A10" i="4"/>
  <c r="A11" i="4"/>
  <c r="A12" i="4"/>
  <c r="A13" i="4"/>
  <c r="A25" i="3"/>
  <c r="A14" i="4"/>
  <c r="A15" i="4"/>
  <c r="A26" i="3"/>
  <c r="A27" i="3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 s="1"/>
</calcChain>
</file>

<file path=xl/sharedStrings.xml><?xml version="1.0" encoding="utf-8"?>
<sst xmlns="http://schemas.openxmlformats.org/spreadsheetml/2006/main" count="131" uniqueCount="64">
  <si>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</si>
  <si>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</si>
  <si>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</si>
  <si>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</si>
  <si>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</si>
  <si>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30.06.2025г.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</si>
  <si>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</si>
  <si>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</si>
  <si>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</si>
  <si>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</si>
  <si>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</si>
  <si>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</si>
  <si>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</si>
  <si>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</si>
  <si>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ИТОГО:</t>
  </si>
  <si>
    <t>Дотации на выравнивание бюджетной обеспеченности муниципальных округов, городских округов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</si>
  <si>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</si>
  <si>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</si>
  <si>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</si>
  <si>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</si>
  <si>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</si>
  <si>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</si>
  <si>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</si>
  <si>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</si>
  <si>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</si>
  <si>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</si>
  <si>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</si>
  <si>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</si>
  <si>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</si>
  <si>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</si>
  <si>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</si>
  <si>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</si>
  <si>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</si>
  <si>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</si>
  <si>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</si>
  <si>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Рославльский округ</t>
  </si>
  <si>
    <t>Сафоновский округ</t>
  </si>
  <si>
    <t>Ярцевский округ</t>
  </si>
  <si>
    <t>Дотация на поддержку мер по обеспечению сбалансированности бюджетов</t>
  </si>
  <si>
    <t>Смоленский округ</t>
  </si>
  <si>
    <t>г. Смоленск</t>
  </si>
  <si>
    <t>Вяземский округ</t>
  </si>
  <si>
    <t>Гагаринский округ</t>
  </si>
  <si>
    <t>г. Десногорск</t>
  </si>
  <si>
    <t>Иная дотация в целях поощрения достижения наилучших результатов развития налогового потенциала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</si>
  <si>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</si>
  <si>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</si>
  <si>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</si>
  <si>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</si>
  <si>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</si>
  <si>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7=6/5</t>
  </si>
  <si>
    <t xml:space="preserve">    Дотации на выравнивание бюджетной обеспеченности муниципальных округов, городских округов</t>
  </si>
  <si>
    <t>2440180960</t>
  </si>
  <si>
    <t xml:space="preserve">    Дотация на поддержку мер по обеспечению сбалансированности бюджетов</t>
  </si>
  <si>
    <t>2440281010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</si>
  <si>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</si>
  <si>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</si>
  <si>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</si>
  <si>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</si>
  <si>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</si>
  <si>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Уточненная роспись на 30.06.2025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</si>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</sst>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7" fillId="0" borderId="1">
      <alignment wrapText="1"/>
    </xf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7" fillId="0" borderId="1">
      <alignment horizontal="right"/>
    </xf>
    <xf numFmtId="0" fontId="7" fillId="0" borderId="3">
      <alignment horizontal="center" vertical="center" wrapText="1"/>
    </xf>
    <xf numFmtId="0" fontId="13" fillId="0" borderId="3">
      <alignment vertical="top" wrapText="1"/>
    </xf>
    <xf numFmtId="1" fontId="7" fillId="0" borderId="3">
      <alignment horizontal="center" vertical="top" shrinkToFit="1"/>
    </xf>
    <xf numFmtId="4" fontId="14" fillId="5" borderId="3">
      <alignment horizontal="right" vertical="top" shrinkToFit="1"/>
    </xf>
    <xf numFmtId="0" fontId="14" fillId="0" borderId="3">
      <alignment horizontal="left"/>
    </xf>
    <xf numFmtId="0" fontId="7" fillId="0" borderId="1">
      <alignment horizontal="left" wrapTex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6" fillId="0" borderId="1" xfId="21" applyProtection="1">
      <protection locked="0"/>
    </xf>
    <xf numFmtId="0" fontId="7" fillId="0" borderId="1" xfId="23" applyNumberFormat="1" applyProtection="1"/>
    <xf numFmtId="0" fontId="11" fillId="0" borderId="5" xfId="27" applyFont="1" applyBorder="1">
      <alignment horizontal="center" vertical="center" wrapText="1"/>
    </xf>
    <xf numFmtId="0" fontId="12" fillId="0" borderId="5" xfId="21" applyFont="1" applyBorder="1" applyAlignment="1" applyProtection="1">
      <alignment horizontal="center" vertical="center"/>
      <protection locked="0"/>
    </xf>
    <xf numFmtId="0" fontId="10" fillId="4" borderId="5" xfId="28" applyNumberFormat="1" applyFont="1" applyFill="1" applyBorder="1" applyProtection="1">
      <alignment vertical="top" wrapText="1"/>
    </xf>
    <xf numFmtId="1" fontId="10" fillId="4" borderId="5" xfId="29" applyNumberFormat="1" applyFont="1" applyFill="1" applyBorder="1" applyProtection="1">
      <alignment horizontal="center" vertical="top" shrinkToFit="1"/>
    </xf>
    <xf numFmtId="4" fontId="15" fillId="0" borderId="5" xfId="30" applyNumberFormat="1" applyFont="1" applyFill="1" applyBorder="1" applyProtection="1">
      <alignment horizontal="right" vertical="top" shrinkToFit="1"/>
    </xf>
    <xf numFmtId="4" fontId="10" fillId="0" borderId="5" xfId="30" applyNumberFormat="1" applyFont="1" applyFill="1" applyBorder="1" applyProtection="1">
      <alignment horizontal="right" vertical="top" shrinkToFit="1"/>
    </xf>
    <xf numFmtId="0" fontId="11" fillId="6" borderId="5" xfId="31" applyFont="1" applyFill="1" applyBorder="1" applyAlignment="1"/>
    <xf numFmtId="4" fontId="9" fillId="6" borderId="5" xfId="31" applyNumberFormat="1" applyFont="1" applyFill="1" applyBorder="1" applyAlignment="1"/>
    <xf numFmtId="0" fontId="7" fillId="0" borderId="1" xfId="32" applyNumberFormat="1" applyProtection="1">
      <alignment horizontal="left" wrapText="1"/>
    </xf>
    <xf numFmtId="0" fontId="11" fillId="0" borderId="5" xfId="27" applyNumberFormat="1" applyFont="1" applyBorder="1" applyProtection="1">
      <alignment horizontal="center" vertical="center" wrapText="1"/>
    </xf>
    <xf numFmtId="0" fontId="11" fillId="0" borderId="5" xfId="27" applyFont="1" applyBorder="1">
      <alignment horizontal="center" vertical="center" wrapText="1"/>
    </xf>
    <xf numFmtId="0" fontId="11" fillId="6" borderId="6" xfId="31" applyNumberFormat="1" applyFont="1" applyFill="1" applyBorder="1" applyAlignment="1" applyProtection="1">
      <alignment horizontal="center"/>
    </xf>
    <xf numFmtId="0" fontId="11" fillId="6" borderId="7" xfId="31" applyNumberFormat="1" applyFont="1" applyFill="1" applyBorder="1" applyAlignment="1" applyProtection="1">
      <alignment horizontal="center"/>
    </xf>
    <xf numFmtId="0" fontId="7" fillId="0" borderId="1" xfId="32" applyNumberFormat="1" applyProtection="1">
      <alignment horizontal="left" wrapText="1"/>
    </xf>
    <xf numFmtId="0" fontId="7" fillId="0" borderId="1" xfId="32">
      <alignment horizontal="left" wrapText="1"/>
    </xf>
    <xf numFmtId="0" fontId="7" fillId="0" borderId="1" xfId="22" applyNumberFormat="1" applyProtection="1">
      <alignment wrapText="1"/>
    </xf>
    <xf numFmtId="0" fontId="7" fillId="0" borderId="1" xfId="22">
      <alignment wrapText="1"/>
    </xf>
    <xf numFmtId="0" fontId="9" fillId="0" borderId="1" xfId="24" applyNumberFormat="1" applyFont="1" applyProtection="1">
      <alignment horizontal="center" wrapText="1"/>
    </xf>
    <xf numFmtId="0" fontId="9" fillId="0" borderId="1" xfId="24" applyFont="1">
      <alignment horizontal="center" wrapText="1"/>
    </xf>
    <xf numFmtId="0" fontId="9" fillId="0" borderId="1" xfId="25" applyNumberFormat="1" applyFont="1" applyProtection="1">
      <alignment horizontal="center"/>
    </xf>
    <xf numFmtId="0" fontId="9" fillId="0" borderId="1" xfId="25" applyFont="1">
      <alignment horizontal="center"/>
    </xf>
    <xf numFmtId="0" fontId="10" fillId="0" borderId="1" xfId="26" applyNumberFormat="1" applyFont="1" applyProtection="1">
      <alignment horizontal="right"/>
    </xf>
    <xf numFmtId="0" fontId="10" fillId="0" borderId="1" xfId="26" applyFont="1">
      <alignment horizontal="right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  <xf numFmtId="0" fontId="17" fillId="0" borderId="0" xfId="0" applyFont="1" applyAlignment="1" applyProtection="1">
      <alignment horizontal="center" wrapText="1"/>
      <protection locked="0"/>
    </xf>
    <xf numFmtId="0" fontId="16" fillId="0" borderId="1" xfId="1" applyNumberFormat="1" applyFont="1" applyProtection="1">
      <alignment horizontal="center" wrapText="1"/>
    </xf>
    <xf numFmtId="0" fontId="16" fillId="0" borderId="1" xfId="1" applyFont="1">
      <alignment horizontal="center" wrapText="1"/>
    </xf>
  </cellXfs>
  <cellStyles count="33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2 2" xfId="27"/>
    <cellStyle name="xl23" xfId="6"/>
    <cellStyle name="xl24" xfId="7"/>
    <cellStyle name="xl24 2" xfId="23"/>
    <cellStyle name="xl25" xfId="20"/>
    <cellStyle name="xl25 2" xfId="29"/>
    <cellStyle name="xl26" xfId="3"/>
    <cellStyle name="xl26 2" xfId="31"/>
    <cellStyle name="xl27" xfId="10"/>
    <cellStyle name="xl28" xfId="4"/>
    <cellStyle name="xl29" xfId="8"/>
    <cellStyle name="xl29 2" xfId="22"/>
    <cellStyle name="xl30" xfId="11"/>
    <cellStyle name="xl30 2" xfId="32"/>
    <cellStyle name="xl31" xfId="5"/>
    <cellStyle name="xl32" xfId="2"/>
    <cellStyle name="xl33" xfId="12"/>
    <cellStyle name="xl33 2" xfId="24"/>
    <cellStyle name="xl34" xfId="9"/>
    <cellStyle name="xl34 2" xfId="25"/>
    <cellStyle name="xl35" xfId="13"/>
    <cellStyle name="xl35 2" xfId="26"/>
    <cellStyle name="xl41" xfId="28"/>
    <cellStyle name="xl45" xfId="30"/>
    <cellStyle name="Обычный" xfId="0" builtinId="0"/>
    <cellStyle name="Обычный 2" xfId="2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BreakPreview" zoomScale="90" zoomScaleNormal="90" zoomScaleSheetLayoutView="90" workbookViewId="0">
      <selection activeCell="E23" sqref="E23"/>
    </sheetView>
  </sheetViews>
  <sheetFormatPr defaultColWidth="8" defaultRowHeight="14.25"/>
  <cols>
    <col min="1" max="1" width="5.75" style="13" customWidth="1"/>
    <col min="2" max="2" width="45.625" style="13" customWidth="1"/>
    <col min="3" max="3" width="11.75" style="13" customWidth="1"/>
    <col min="4" max="4" width="21.375" style="13" customWidth="1"/>
    <col min="5" max="5" width="21.75" style="13" customWidth="1"/>
    <col min="6" max="6" width="21.625" style="13" customWidth="1"/>
    <col min="7" max="7" width="21.375" style="13" customWidth="1"/>
    <col min="8" max="8" width="8" style="13" customWidth="1"/>
    <col min="9" max="16384" width="8" style="13"/>
  </cols>
  <sheetData>
    <row r="1" spans="1:8">
      <c r="B1" s="30"/>
      <c r="C1" s="31"/>
      <c r="D1" s="31"/>
      <c r="E1" s="31"/>
      <c r="F1" s="14"/>
      <c r="G1" s="14"/>
      <c r="H1" s="14"/>
    </row>
    <row r="2" spans="1:8">
      <c r="B2" s="30"/>
      <c r="C2" s="31"/>
      <c r="D2" s="31"/>
      <c r="E2" s="31"/>
      <c r="F2" s="14"/>
      <c r="G2" s="14"/>
      <c r="H2" s="14"/>
    </row>
    <row r="3" spans="1:8" ht="20.25">
      <c r="B3" s="32" t="s">
        <v>45</v>
      </c>
      <c r="C3" s="33"/>
      <c r="D3" s="33"/>
      <c r="E3" s="33"/>
      <c r="F3" s="33"/>
      <c r="G3" s="33"/>
      <c r="H3" s="14"/>
    </row>
    <row r="4" spans="1:8" ht="20.25">
      <c r="B4" s="34" t="s">
        <v>63</v>
      </c>
      <c r="C4" s="35"/>
      <c r="D4" s="35"/>
      <c r="E4" s="35"/>
      <c r="F4" s="35"/>
      <c r="G4" s="35"/>
      <c r="H4" s="14"/>
    </row>
    <row r="5" spans="1:8" ht="18.75">
      <c r="B5" s="36" t="s">
        <v>46</v>
      </c>
      <c r="C5" s="37"/>
      <c r="D5" s="37"/>
      <c r="E5" s="37"/>
      <c r="F5" s="37"/>
      <c r="G5" s="37"/>
      <c r="H5" s="14"/>
    </row>
    <row r="6" spans="1:8">
      <c r="A6" s="24" t="s">
        <v>47</v>
      </c>
      <c r="B6" s="24" t="s">
        <v>48</v>
      </c>
      <c r="C6" s="24" t="s">
        <v>49</v>
      </c>
      <c r="D6" s="24" t="s">
        <v>4</v>
      </c>
      <c r="E6" s="24" t="s">
        <v>60</v>
      </c>
      <c r="F6" s="24" t="s">
        <v>6</v>
      </c>
      <c r="G6" s="24" t="s">
        <v>7</v>
      </c>
      <c r="H6" s="14"/>
    </row>
    <row r="7" spans="1:8" ht="43.9" customHeight="1">
      <c r="A7" s="25"/>
      <c r="B7" s="25"/>
      <c r="C7" s="25"/>
      <c r="D7" s="25"/>
      <c r="E7" s="25"/>
      <c r="F7" s="25"/>
      <c r="G7" s="25"/>
      <c r="H7" s="14"/>
    </row>
    <row r="8" spans="1:8" ht="18.7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 t="s">
        <v>50</v>
      </c>
      <c r="H8" s="14"/>
    </row>
    <row r="9" spans="1:8" ht="56.25">
      <c r="A9" s="16">
        <v>1</v>
      </c>
      <c r="B9" s="17" t="s">
        <v>51</v>
      </c>
      <c r="C9" s="18" t="s">
        <v>52</v>
      </c>
      <c r="D9" s="19">
        <v>3723000000</v>
      </c>
      <c r="E9" s="19">
        <v>3723000000</v>
      </c>
      <c r="F9" s="19">
        <v>1861501800</v>
      </c>
      <c r="G9" s="20">
        <f>F9/E9*100</f>
        <v>50.000048348106361</v>
      </c>
      <c r="H9" s="14"/>
    </row>
    <row r="10" spans="1:8" ht="47.25" customHeight="1">
      <c r="A10" s="16">
        <v>2</v>
      </c>
      <c r="B10" s="17" t="s">
        <v>53</v>
      </c>
      <c r="C10" s="18" t="s">
        <v>54</v>
      </c>
      <c r="D10" s="19">
        <v>1563000000</v>
      </c>
      <c r="E10" s="19">
        <v>1874927200</v>
      </c>
      <c r="F10" s="19">
        <v>738975900</v>
      </c>
      <c r="G10" s="20">
        <f t="shared" ref="G10:G13" si="0">F10/E10*100</f>
        <v>39.413578297866714</v>
      </c>
      <c r="H10" s="14"/>
    </row>
    <row r="11" spans="1:8" ht="63" customHeight="1">
      <c r="A11" s="16">
        <v>3</v>
      </c>
      <c r="B11" s="17" t="s">
        <v>55</v>
      </c>
      <c r="C11" s="18" t="s">
        <v>56</v>
      </c>
      <c r="D11" s="19">
        <v>300000</v>
      </c>
      <c r="E11" s="19">
        <v>300000</v>
      </c>
      <c r="F11" s="19">
        <v>0</v>
      </c>
      <c r="G11" s="20">
        <f t="shared" si="0"/>
        <v>0</v>
      </c>
      <c r="H11" s="14"/>
    </row>
    <row r="12" spans="1:8" ht="56.25">
      <c r="A12" s="16">
        <v>4</v>
      </c>
      <c r="B12" s="17" t="s">
        <v>57</v>
      </c>
      <c r="C12" s="18" t="s">
        <v>58</v>
      </c>
      <c r="D12" s="19">
        <v>3000000</v>
      </c>
      <c r="E12" s="19">
        <v>3000000</v>
      </c>
      <c r="F12" s="19">
        <v>0</v>
      </c>
      <c r="G12" s="20">
        <f t="shared" si="0"/>
        <v>0</v>
      </c>
      <c r="H12" s="14"/>
    </row>
    <row r="13" spans="1:8" ht="20.25">
      <c r="A13" s="26" t="s">
        <v>59</v>
      </c>
      <c r="B13" s="27"/>
      <c r="C13" s="21"/>
      <c r="D13" s="22">
        <f>SUM(D9:D12)</f>
        <v>5289300000</v>
      </c>
      <c r="E13" s="22">
        <f t="shared" ref="E13:F13" si="1">SUM(E9:E12)</f>
        <v>5601227200</v>
      </c>
      <c r="F13" s="22">
        <f t="shared" si="1"/>
        <v>2600477700</v>
      </c>
      <c r="G13" s="22">
        <f t="shared" si="0"/>
        <v>46.426927656139355</v>
      </c>
      <c r="H13" s="14"/>
    </row>
    <row r="14" spans="1:8">
      <c r="B14" s="14"/>
      <c r="C14" s="14"/>
      <c r="D14" s="14"/>
      <c r="E14" s="14"/>
      <c r="F14" s="14"/>
      <c r="G14" s="14"/>
      <c r="H14" s="14"/>
    </row>
    <row r="15" spans="1:8">
      <c r="B15" s="28"/>
      <c r="C15" s="29"/>
      <c r="D15" s="29"/>
      <c r="E15" s="29"/>
      <c r="F15" s="23"/>
      <c r="G15" s="23"/>
      <c r="H15" s="14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Normal="100" zoomScaleSheetLayoutView="100" workbookViewId="0">
      <pane ySplit="5" topLeftCell="A6" activePane="bottomLeft" state="frozen"/>
      <selection pane="bottomLeft" activeCell="C28" sqref="C28:E28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3.8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8" t="s">
        <v>15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7" ca="1" si="0">IF(INDIRECT("R[-2]C[0]",FALSE)="№",1,INDIRECT("R[-1]C[0]",FALSE)+1)</f>
        <v>1</v>
      </c>
      <c r="B6" s="7" t="s">
        <v>16</v>
      </c>
      <c r="C6" s="8">
        <v>192183000</v>
      </c>
      <c r="D6" s="8">
        <v>192183000</v>
      </c>
      <c r="E6" s="8">
        <v>96091800</v>
      </c>
      <c r="F6" s="9">
        <f t="shared" ref="F6:F28" ca="1" si="1">IF(INDIRECT("R[0]C[-2]", FALSE)=0,0,ROUND(INDIRECT("R[0]C[-1]", FALSE)/INDIRECT("R[0]C[-2]", FALSE),4))</f>
        <v>0.5</v>
      </c>
      <c r="G6" s="3"/>
    </row>
    <row r="7" spans="1:7" ht="15">
      <c r="A7" s="7">
        <f t="shared" ca="1" si="0"/>
        <v>2</v>
      </c>
      <c r="B7" s="7" t="s">
        <v>17</v>
      </c>
      <c r="C7" s="8">
        <v>147043000</v>
      </c>
      <c r="D7" s="8">
        <v>147043000</v>
      </c>
      <c r="E7" s="8">
        <v>73521600</v>
      </c>
      <c r="F7" s="9">
        <f t="shared" ca="1" si="1"/>
        <v>0.5</v>
      </c>
      <c r="G7" s="3"/>
    </row>
    <row r="8" spans="1:7" ht="15">
      <c r="A8" s="7">
        <f t="shared" ca="1" si="0"/>
        <v>3</v>
      </c>
      <c r="B8" s="7" t="s">
        <v>18</v>
      </c>
      <c r="C8" s="8">
        <v>194710000</v>
      </c>
      <c r="D8" s="8">
        <v>194710000</v>
      </c>
      <c r="E8" s="8">
        <v>97354800</v>
      </c>
      <c r="F8" s="9">
        <f t="shared" ca="1" si="1"/>
        <v>0.5</v>
      </c>
      <c r="G8" s="3"/>
    </row>
    <row r="9" spans="1:7" ht="15">
      <c r="A9" s="7">
        <f t="shared" ca="1" si="0"/>
        <v>4</v>
      </c>
      <c r="B9" s="7" t="s">
        <v>19</v>
      </c>
      <c r="C9" s="8">
        <v>64972000</v>
      </c>
      <c r="D9" s="8">
        <v>64972000</v>
      </c>
      <c r="E9" s="8">
        <v>32485800</v>
      </c>
      <c r="F9" s="9">
        <f t="shared" ca="1" si="1"/>
        <v>0.5</v>
      </c>
      <c r="G9" s="3"/>
    </row>
    <row r="10" spans="1:7" ht="15">
      <c r="A10" s="7">
        <f t="shared" ca="1" si="0"/>
        <v>5</v>
      </c>
      <c r="B10" s="7" t="s">
        <v>20</v>
      </c>
      <c r="C10" s="8">
        <v>192157000</v>
      </c>
      <c r="D10" s="8">
        <v>192157000</v>
      </c>
      <c r="E10" s="8">
        <v>96078600</v>
      </c>
      <c r="F10" s="9">
        <f t="shared" ca="1" si="1"/>
        <v>0.5</v>
      </c>
      <c r="G10" s="3"/>
    </row>
    <row r="11" spans="1:7" ht="15">
      <c r="A11" s="7">
        <f t="shared" ca="1" si="0"/>
        <v>6</v>
      </c>
      <c r="B11" s="7" t="s">
        <v>21</v>
      </c>
      <c r="C11" s="8">
        <v>193137000</v>
      </c>
      <c r="D11" s="8">
        <v>193137000</v>
      </c>
      <c r="E11" s="8">
        <v>96568800</v>
      </c>
      <c r="F11" s="9">
        <f t="shared" ca="1" si="1"/>
        <v>0.5</v>
      </c>
      <c r="G11" s="3"/>
    </row>
    <row r="12" spans="1:7" ht="15">
      <c r="A12" s="7">
        <f t="shared" ca="1" si="0"/>
        <v>7</v>
      </c>
      <c r="B12" s="7" t="s">
        <v>22</v>
      </c>
      <c r="C12" s="8">
        <v>142500000</v>
      </c>
      <c r="D12" s="8">
        <v>142500000</v>
      </c>
      <c r="E12" s="8">
        <v>71250000</v>
      </c>
      <c r="F12" s="9">
        <f t="shared" ca="1" si="1"/>
        <v>0.5</v>
      </c>
      <c r="G12" s="3"/>
    </row>
    <row r="13" spans="1:7" ht="15">
      <c r="A13" s="7">
        <f t="shared" ca="1" si="0"/>
        <v>8</v>
      </c>
      <c r="B13" s="7" t="s">
        <v>23</v>
      </c>
      <c r="C13" s="8">
        <v>160882000</v>
      </c>
      <c r="D13" s="8">
        <v>160882000</v>
      </c>
      <c r="E13" s="8">
        <v>80440800</v>
      </c>
      <c r="F13" s="9">
        <f t="shared" ca="1" si="1"/>
        <v>0.5</v>
      </c>
      <c r="G13" s="3"/>
    </row>
    <row r="14" spans="1:7" ht="15">
      <c r="A14" s="7">
        <f t="shared" ca="1" si="0"/>
        <v>9</v>
      </c>
      <c r="B14" s="7" t="s">
        <v>24</v>
      </c>
      <c r="C14" s="8">
        <v>144511000</v>
      </c>
      <c r="D14" s="8">
        <v>144511000</v>
      </c>
      <c r="E14" s="8">
        <v>72255600</v>
      </c>
      <c r="F14" s="9">
        <f t="shared" ca="1" si="1"/>
        <v>0.5</v>
      </c>
      <c r="G14" s="3"/>
    </row>
    <row r="15" spans="1:7" ht="15">
      <c r="A15" s="7">
        <f t="shared" ca="1" si="0"/>
        <v>10</v>
      </c>
      <c r="B15" s="7" t="s">
        <v>25</v>
      </c>
      <c r="C15" s="8">
        <v>186642000</v>
      </c>
      <c r="D15" s="8">
        <v>186642000</v>
      </c>
      <c r="E15" s="8">
        <v>93321000</v>
      </c>
      <c r="F15" s="9">
        <f t="shared" ca="1" si="1"/>
        <v>0.5</v>
      </c>
      <c r="G15" s="3"/>
    </row>
    <row r="16" spans="1:7" ht="15">
      <c r="A16" s="7">
        <f t="shared" ca="1" si="0"/>
        <v>11</v>
      </c>
      <c r="B16" s="7" t="s">
        <v>26</v>
      </c>
      <c r="C16" s="8">
        <v>122280000</v>
      </c>
      <c r="D16" s="8">
        <v>122280000</v>
      </c>
      <c r="E16" s="8">
        <v>61140000</v>
      </c>
      <c r="F16" s="9">
        <f t="shared" ca="1" si="1"/>
        <v>0.5</v>
      </c>
      <c r="G16" s="3"/>
    </row>
    <row r="17" spans="1:7" ht="15">
      <c r="A17" s="7">
        <f t="shared" ca="1" si="0"/>
        <v>12</v>
      </c>
      <c r="B17" s="7" t="s">
        <v>27</v>
      </c>
      <c r="C17" s="8">
        <v>168548000</v>
      </c>
      <c r="D17" s="8">
        <v>168548000</v>
      </c>
      <c r="E17" s="8">
        <v>84274200</v>
      </c>
      <c r="F17" s="9">
        <f t="shared" ca="1" si="1"/>
        <v>0.5</v>
      </c>
      <c r="G17" s="3"/>
    </row>
    <row r="18" spans="1:7" ht="15">
      <c r="A18" s="7">
        <f t="shared" ca="1" si="0"/>
        <v>13</v>
      </c>
      <c r="B18" s="7" t="s">
        <v>28</v>
      </c>
      <c r="C18" s="8">
        <v>192993000</v>
      </c>
      <c r="D18" s="8">
        <v>192993000</v>
      </c>
      <c r="E18" s="8">
        <v>96496800</v>
      </c>
      <c r="F18" s="9">
        <f t="shared" ca="1" si="1"/>
        <v>0.5</v>
      </c>
      <c r="G18" s="3"/>
    </row>
    <row r="19" spans="1:7" ht="15">
      <c r="A19" s="7">
        <f t="shared" ca="1" si="0"/>
        <v>14</v>
      </c>
      <c r="B19" s="7" t="s">
        <v>29</v>
      </c>
      <c r="C19" s="8">
        <v>163227000</v>
      </c>
      <c r="D19" s="8">
        <v>163227000</v>
      </c>
      <c r="E19" s="8">
        <v>81613800</v>
      </c>
      <c r="F19" s="9">
        <f t="shared" ca="1" si="1"/>
        <v>0.5</v>
      </c>
      <c r="G19" s="3"/>
    </row>
    <row r="20" spans="1:7" ht="15">
      <c r="A20" s="7">
        <f t="shared" ca="1" si="0"/>
        <v>15</v>
      </c>
      <c r="B20" s="7" t="s">
        <v>30</v>
      </c>
      <c r="C20" s="8">
        <v>159311000</v>
      </c>
      <c r="D20" s="8">
        <v>159311000</v>
      </c>
      <c r="E20" s="8">
        <v>79655400</v>
      </c>
      <c r="F20" s="9">
        <f t="shared" ca="1" si="1"/>
        <v>0.5</v>
      </c>
      <c r="G20" s="3"/>
    </row>
    <row r="21" spans="1:7" ht="15">
      <c r="A21" s="7">
        <f t="shared" ca="1" si="0"/>
        <v>16</v>
      </c>
      <c r="B21" s="7" t="s">
        <v>31</v>
      </c>
      <c r="C21" s="8">
        <v>159525000</v>
      </c>
      <c r="D21" s="8">
        <v>159525000</v>
      </c>
      <c r="E21" s="8">
        <v>79762800</v>
      </c>
      <c r="F21" s="9">
        <f t="shared" ca="1" si="1"/>
        <v>0.5</v>
      </c>
      <c r="G21" s="3"/>
    </row>
    <row r="22" spans="1:7" ht="15">
      <c r="A22" s="7">
        <f t="shared" ca="1" si="0"/>
        <v>17</v>
      </c>
      <c r="B22" s="7" t="s">
        <v>32</v>
      </c>
      <c r="C22" s="8">
        <v>158505000</v>
      </c>
      <c r="D22" s="8">
        <v>158505000</v>
      </c>
      <c r="E22" s="8">
        <v>79252800</v>
      </c>
      <c r="F22" s="9">
        <f t="shared" ca="1" si="1"/>
        <v>0.5</v>
      </c>
      <c r="G22" s="3"/>
    </row>
    <row r="23" spans="1:7" ht="15">
      <c r="A23" s="7">
        <f t="shared" ca="1" si="0"/>
        <v>18</v>
      </c>
      <c r="B23" s="7" t="s">
        <v>33</v>
      </c>
      <c r="C23" s="8">
        <v>133696000</v>
      </c>
      <c r="D23" s="8">
        <v>133696000</v>
      </c>
      <c r="E23" s="8">
        <v>66847800</v>
      </c>
      <c r="F23" s="9">
        <f t="shared" ca="1" si="1"/>
        <v>0.5</v>
      </c>
      <c r="G23" s="3"/>
    </row>
    <row r="24" spans="1:7" ht="15">
      <c r="A24" s="7">
        <f t="shared" ca="1" si="0"/>
        <v>19</v>
      </c>
      <c r="B24" s="7" t="s">
        <v>34</v>
      </c>
      <c r="C24" s="8">
        <v>164379000</v>
      </c>
      <c r="D24" s="8">
        <v>164379000</v>
      </c>
      <c r="E24" s="8">
        <v>82189800</v>
      </c>
      <c r="F24" s="9">
        <f t="shared" ca="1" si="1"/>
        <v>0.5</v>
      </c>
      <c r="G24" s="3"/>
    </row>
    <row r="25" spans="1:7" ht="15">
      <c r="A25" s="7">
        <f t="shared" ca="1" si="0"/>
        <v>20</v>
      </c>
      <c r="B25" s="7" t="s">
        <v>35</v>
      </c>
      <c r="C25" s="8">
        <v>292128000</v>
      </c>
      <c r="D25" s="8">
        <v>292128000</v>
      </c>
      <c r="E25" s="8">
        <v>146064000</v>
      </c>
      <c r="F25" s="9">
        <f t="shared" ca="1" si="1"/>
        <v>0.5</v>
      </c>
      <c r="G25" s="3"/>
    </row>
    <row r="26" spans="1:7" ht="15">
      <c r="A26" s="7">
        <f t="shared" ca="1" si="0"/>
        <v>21</v>
      </c>
      <c r="B26" s="7" t="s">
        <v>36</v>
      </c>
      <c r="C26" s="8">
        <v>180510000</v>
      </c>
      <c r="D26" s="8">
        <v>180510000</v>
      </c>
      <c r="E26" s="8">
        <v>90255000</v>
      </c>
      <c r="F26" s="9">
        <f t="shared" ca="1" si="1"/>
        <v>0.5</v>
      </c>
      <c r="G26" s="3"/>
    </row>
    <row r="27" spans="1:7" ht="15">
      <c r="A27" s="7">
        <f t="shared" ca="1" si="0"/>
        <v>22</v>
      </c>
      <c r="B27" s="7" t="s">
        <v>37</v>
      </c>
      <c r="C27" s="8">
        <v>209161000</v>
      </c>
      <c r="D27" s="8">
        <v>209161000</v>
      </c>
      <c r="E27" s="8">
        <v>104580600</v>
      </c>
      <c r="F27" s="9">
        <f t="shared" ca="1" si="1"/>
        <v>0.5</v>
      </c>
      <c r="G27" s="3"/>
    </row>
    <row r="28" spans="1:7" ht="15" customHeight="1">
      <c r="A28" s="42" t="s">
        <v>14</v>
      </c>
      <c r="B28" s="43"/>
      <c r="C28" s="10">
        <v>3723000000</v>
      </c>
      <c r="D28" s="10">
        <v>3723000000</v>
      </c>
      <c r="E28" s="11">
        <v>1861501800</v>
      </c>
      <c r="F28" s="12">
        <f t="shared" ca="1" si="1"/>
        <v>0.5</v>
      </c>
      <c r="G28" s="3"/>
    </row>
  </sheetData>
  <mergeCells count="3">
    <mergeCell ref="A1:F1"/>
    <mergeCell ref="A3:B3"/>
    <mergeCell ref="A28:B2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zoomScaleSheetLayoutView="100" workbookViewId="0">
      <pane ySplit="5" topLeftCell="A15" activePane="bottomLeft" state="frozen"/>
      <selection pane="bottomLeft" activeCell="C34" sqref="C34:E34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8" t="s">
        <v>38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293000000</v>
      </c>
      <c r="D6" s="8">
        <v>293000000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11127000</v>
      </c>
      <c r="D7" s="8">
        <v>19735000</v>
      </c>
      <c r="E7" s="8">
        <v>8433000</v>
      </c>
      <c r="F7" s="9">
        <f t="shared" ca="1" si="1"/>
        <v>0.42730000000000001</v>
      </c>
      <c r="G7" s="3"/>
    </row>
    <row r="8" spans="1:7" ht="15">
      <c r="A8" s="7">
        <f t="shared" ca="1" si="0"/>
        <v>3</v>
      </c>
      <c r="B8" s="7" t="s">
        <v>17</v>
      </c>
      <c r="C8" s="8">
        <v>0</v>
      </c>
      <c r="D8" s="8">
        <v>6260500</v>
      </c>
      <c r="E8" s="8">
        <v>2086800</v>
      </c>
      <c r="F8" s="9">
        <f t="shared" ca="1" si="1"/>
        <v>0.33329999999999999</v>
      </c>
      <c r="G8" s="3"/>
    </row>
    <row r="9" spans="1:7" ht="15">
      <c r="A9" s="7">
        <f t="shared" ca="1" si="0"/>
        <v>4</v>
      </c>
      <c r="B9" s="7" t="s">
        <v>18</v>
      </c>
      <c r="C9" s="8">
        <v>39633000</v>
      </c>
      <c r="D9" s="8">
        <v>48552500</v>
      </c>
      <c r="E9" s="8">
        <v>22790100</v>
      </c>
      <c r="F9" s="9">
        <f t="shared" ca="1" si="1"/>
        <v>0.46939999999999998</v>
      </c>
      <c r="G9" s="3"/>
    </row>
    <row r="10" spans="1:7" ht="15">
      <c r="A10" s="7">
        <f t="shared" ca="1" si="0"/>
        <v>5</v>
      </c>
      <c r="B10" s="7" t="s">
        <v>19</v>
      </c>
      <c r="C10" s="8">
        <v>134366000</v>
      </c>
      <c r="D10" s="8">
        <v>145126100</v>
      </c>
      <c r="E10" s="8">
        <v>70770000</v>
      </c>
      <c r="F10" s="9">
        <f t="shared" ca="1" si="1"/>
        <v>0.48759999999999998</v>
      </c>
      <c r="G10" s="3"/>
    </row>
    <row r="11" spans="1:7" ht="15">
      <c r="A11" s="7">
        <f t="shared" ca="1" si="0"/>
        <v>6</v>
      </c>
      <c r="B11" s="7" t="s">
        <v>20</v>
      </c>
      <c r="C11" s="8">
        <v>6329000</v>
      </c>
      <c r="D11" s="8">
        <v>16009400</v>
      </c>
      <c r="E11" s="8">
        <v>6391200</v>
      </c>
      <c r="F11" s="9">
        <f t="shared" ca="1" si="1"/>
        <v>0.3992</v>
      </c>
      <c r="G11" s="3"/>
    </row>
    <row r="12" spans="1:7" ht="15">
      <c r="A12" s="7">
        <f t="shared" ca="1" si="0"/>
        <v>7</v>
      </c>
      <c r="B12" s="7" t="s">
        <v>21</v>
      </c>
      <c r="C12" s="8">
        <v>0</v>
      </c>
      <c r="D12" s="8">
        <v>8926500</v>
      </c>
      <c r="E12" s="8">
        <v>2975400</v>
      </c>
      <c r="F12" s="9">
        <f t="shared" ca="1" si="1"/>
        <v>0.33329999999999999</v>
      </c>
      <c r="G12" s="3"/>
    </row>
    <row r="13" spans="1:7" ht="15">
      <c r="A13" s="7">
        <f t="shared" ca="1" si="0"/>
        <v>8</v>
      </c>
      <c r="B13" s="7" t="s">
        <v>22</v>
      </c>
      <c r="C13" s="8">
        <v>0</v>
      </c>
      <c r="D13" s="8">
        <v>5263500</v>
      </c>
      <c r="E13" s="8">
        <v>1754400</v>
      </c>
      <c r="F13" s="9">
        <f t="shared" ca="1" si="1"/>
        <v>0.33329999999999999</v>
      </c>
      <c r="G13" s="3"/>
    </row>
    <row r="14" spans="1:7" ht="15">
      <c r="A14" s="7">
        <f t="shared" ca="1" si="0"/>
        <v>9</v>
      </c>
      <c r="B14" s="7" t="s">
        <v>23</v>
      </c>
      <c r="C14" s="8">
        <v>0</v>
      </c>
      <c r="D14" s="8">
        <v>8946200</v>
      </c>
      <c r="E14" s="8">
        <v>2982000</v>
      </c>
      <c r="F14" s="9">
        <f t="shared" ca="1" si="1"/>
        <v>0.33329999999999999</v>
      </c>
      <c r="G14" s="3"/>
    </row>
    <row r="15" spans="1:7" ht="15">
      <c r="A15" s="7">
        <f t="shared" ca="1" si="0"/>
        <v>10</v>
      </c>
      <c r="B15" s="7" t="s">
        <v>24</v>
      </c>
      <c r="C15" s="8">
        <v>7500000</v>
      </c>
      <c r="D15" s="8">
        <v>15386100</v>
      </c>
      <c r="E15" s="8">
        <v>6378600</v>
      </c>
      <c r="F15" s="9">
        <f t="shared" ca="1" si="1"/>
        <v>0.41460000000000002</v>
      </c>
      <c r="G15" s="3"/>
    </row>
    <row r="16" spans="1:7" ht="15">
      <c r="A16" s="7">
        <f t="shared" ca="1" si="0"/>
        <v>11</v>
      </c>
      <c r="B16" s="7" t="s">
        <v>25</v>
      </c>
      <c r="C16" s="8">
        <v>12965000</v>
      </c>
      <c r="D16" s="8">
        <v>22034600</v>
      </c>
      <c r="E16" s="8">
        <v>9505500</v>
      </c>
      <c r="F16" s="9">
        <f t="shared" ca="1" si="1"/>
        <v>0.43140000000000001</v>
      </c>
      <c r="G16" s="3"/>
    </row>
    <row r="17" spans="1:7" ht="15">
      <c r="A17" s="7">
        <f t="shared" ca="1" si="0"/>
        <v>12</v>
      </c>
      <c r="B17" s="7" t="s">
        <v>26</v>
      </c>
      <c r="C17" s="8">
        <v>59881000</v>
      </c>
      <c r="D17" s="8">
        <v>68235900</v>
      </c>
      <c r="E17" s="8">
        <v>32725500</v>
      </c>
      <c r="F17" s="9">
        <f t="shared" ca="1" si="1"/>
        <v>0.47960000000000003</v>
      </c>
      <c r="G17" s="3"/>
    </row>
    <row r="18" spans="1:7" ht="15">
      <c r="A18" s="7">
        <f t="shared" ca="1" si="0"/>
        <v>13</v>
      </c>
      <c r="B18" s="7" t="s">
        <v>27</v>
      </c>
      <c r="C18" s="8">
        <v>16891000</v>
      </c>
      <c r="D18" s="8">
        <v>30328100</v>
      </c>
      <c r="E18" s="8">
        <v>12924600</v>
      </c>
      <c r="F18" s="9">
        <f t="shared" ca="1" si="1"/>
        <v>0.42620000000000002</v>
      </c>
      <c r="G18" s="3"/>
    </row>
    <row r="19" spans="1:7" ht="15">
      <c r="A19" s="7">
        <f t="shared" ca="1" si="0"/>
        <v>14</v>
      </c>
      <c r="B19" s="7" t="s">
        <v>28</v>
      </c>
      <c r="C19" s="8">
        <v>23592000</v>
      </c>
      <c r="D19" s="8">
        <v>33374600</v>
      </c>
      <c r="E19" s="8">
        <v>15057000</v>
      </c>
      <c r="F19" s="9">
        <f t="shared" ca="1" si="1"/>
        <v>0.45119999999999999</v>
      </c>
      <c r="G19" s="3"/>
    </row>
    <row r="20" spans="1:7" ht="15">
      <c r="A20" s="7">
        <f t="shared" ca="1" si="0"/>
        <v>15</v>
      </c>
      <c r="B20" s="7" t="s">
        <v>39</v>
      </c>
      <c r="C20" s="8">
        <v>0</v>
      </c>
      <c r="D20" s="8">
        <v>17071600</v>
      </c>
      <c r="E20" s="8">
        <v>5690400</v>
      </c>
      <c r="F20" s="9">
        <f t="shared" ca="1" si="1"/>
        <v>0.33329999999999999</v>
      </c>
      <c r="G20" s="3"/>
    </row>
    <row r="21" spans="1:7" ht="15">
      <c r="A21" s="7">
        <f t="shared" ca="1" si="0"/>
        <v>16</v>
      </c>
      <c r="B21" s="7" t="s">
        <v>29</v>
      </c>
      <c r="C21" s="8">
        <v>25643000</v>
      </c>
      <c r="D21" s="8">
        <v>33520000</v>
      </c>
      <c r="E21" s="8">
        <v>15447000</v>
      </c>
      <c r="F21" s="9">
        <f t="shared" ca="1" si="1"/>
        <v>0.46079999999999999</v>
      </c>
      <c r="G21" s="3"/>
    </row>
    <row r="22" spans="1:7" ht="15">
      <c r="A22" s="7">
        <f t="shared" ca="1" si="0"/>
        <v>17</v>
      </c>
      <c r="B22" s="7" t="s">
        <v>30</v>
      </c>
      <c r="C22" s="8">
        <v>0</v>
      </c>
      <c r="D22" s="8">
        <v>7278500</v>
      </c>
      <c r="E22" s="8">
        <v>2426100</v>
      </c>
      <c r="F22" s="9">
        <f t="shared" ca="1" si="1"/>
        <v>0.33329999999999999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37552000</v>
      </c>
      <c r="D23" s="8">
        <v>47135300</v>
      </c>
      <c r="E23" s="8">
        <v>21970200</v>
      </c>
      <c r="F23" s="9">
        <f t="shared" ca="1" si="1"/>
        <v>0.46610000000000001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39300000</v>
      </c>
      <c r="D24" s="8">
        <v>46072200</v>
      </c>
      <c r="E24" s="8">
        <v>21907500</v>
      </c>
      <c r="F24" s="9">
        <f t="shared" ca="1" si="1"/>
        <v>0.47549999999999998</v>
      </c>
      <c r="G24" s="3"/>
    </row>
    <row r="25" spans="1:7" ht="15">
      <c r="A25" s="7">
        <f t="shared" ca="1" si="0"/>
        <v>20</v>
      </c>
      <c r="B25" s="7" t="s">
        <v>33</v>
      </c>
      <c r="C25" s="8">
        <v>69677000</v>
      </c>
      <c r="D25" s="8">
        <v>79347100</v>
      </c>
      <c r="E25" s="8">
        <v>38061900</v>
      </c>
      <c r="F25" s="9">
        <f t="shared" ca="1" si="1"/>
        <v>0.47970000000000002</v>
      </c>
      <c r="G25" s="3"/>
    </row>
    <row r="26" spans="1:7" ht="15">
      <c r="A26" s="7">
        <f t="shared" ca="1" si="0"/>
        <v>21</v>
      </c>
      <c r="B26" s="7" t="s">
        <v>34</v>
      </c>
      <c r="C26" s="8">
        <v>45601000</v>
      </c>
      <c r="D26" s="8">
        <v>56291600</v>
      </c>
      <c r="E26" s="8">
        <v>26364000</v>
      </c>
      <c r="F26" s="9">
        <f t="shared" ca="1" si="1"/>
        <v>0.46829999999999999</v>
      </c>
      <c r="G26" s="3"/>
    </row>
    <row r="27" spans="1:7" ht="15">
      <c r="A27" s="7">
        <f t="shared" ca="1" si="0"/>
        <v>22</v>
      </c>
      <c r="B27" s="7" t="s">
        <v>40</v>
      </c>
      <c r="C27" s="8">
        <v>0</v>
      </c>
      <c r="D27" s="8">
        <v>48013300</v>
      </c>
      <c r="E27" s="8">
        <v>16004400</v>
      </c>
      <c r="F27" s="9">
        <f t="shared" ca="1" si="1"/>
        <v>0.33329999999999999</v>
      </c>
      <c r="G27" s="3"/>
    </row>
    <row r="28" spans="1:7" ht="15">
      <c r="A28" s="7">
        <f t="shared" ca="1" si="0"/>
        <v>23</v>
      </c>
      <c r="B28" s="7" t="s">
        <v>41</v>
      </c>
      <c r="C28" s="8">
        <v>169855000</v>
      </c>
      <c r="D28" s="8">
        <v>184721500</v>
      </c>
      <c r="E28" s="8">
        <v>89883000</v>
      </c>
      <c r="F28" s="9">
        <f t="shared" ca="1" si="1"/>
        <v>0.48659999999999998</v>
      </c>
      <c r="G28" s="3"/>
    </row>
    <row r="29" spans="1:7" ht="15">
      <c r="A29" s="7">
        <f t="shared" ca="1" si="0"/>
        <v>24</v>
      </c>
      <c r="B29" s="7" t="s">
        <v>42</v>
      </c>
      <c r="C29" s="8">
        <v>104083000</v>
      </c>
      <c r="D29" s="8">
        <v>114362900</v>
      </c>
      <c r="E29" s="8">
        <v>55468200</v>
      </c>
      <c r="F29" s="9">
        <f t="shared" ca="1" si="1"/>
        <v>0.48499999999999999</v>
      </c>
      <c r="G29" s="3"/>
    </row>
    <row r="30" spans="1:7" ht="15">
      <c r="A30" s="7">
        <f t="shared" ca="1" si="0"/>
        <v>25</v>
      </c>
      <c r="B30" s="7" t="s">
        <v>43</v>
      </c>
      <c r="C30" s="8">
        <v>38977000</v>
      </c>
      <c r="D30" s="8">
        <v>46512400</v>
      </c>
      <c r="E30" s="8">
        <v>22000500</v>
      </c>
      <c r="F30" s="9">
        <f t="shared" ca="1" si="1"/>
        <v>0.47299999999999998</v>
      </c>
      <c r="G30" s="3"/>
    </row>
    <row r="31" spans="1:7" ht="15">
      <c r="A31" s="7">
        <f t="shared" ca="1" si="0"/>
        <v>26</v>
      </c>
      <c r="B31" s="7" t="s">
        <v>35</v>
      </c>
      <c r="C31" s="8">
        <v>192403000</v>
      </c>
      <c r="D31" s="8">
        <v>209023300</v>
      </c>
      <c r="E31" s="8">
        <v>101741700</v>
      </c>
      <c r="F31" s="9">
        <f t="shared" ca="1" si="1"/>
        <v>0.48670000000000002</v>
      </c>
      <c r="G31" s="3"/>
    </row>
    <row r="32" spans="1:7" ht="15">
      <c r="A32" s="7">
        <f t="shared" ca="1" si="0"/>
        <v>27</v>
      </c>
      <c r="B32" s="7" t="s">
        <v>36</v>
      </c>
      <c r="C32" s="8">
        <v>106592000</v>
      </c>
      <c r="D32" s="8">
        <v>122012900</v>
      </c>
      <c r="E32" s="8">
        <v>58436400</v>
      </c>
      <c r="F32" s="9">
        <f t="shared" ca="1" si="1"/>
        <v>0.47889999999999999</v>
      </c>
      <c r="G32" s="3"/>
    </row>
    <row r="33" spans="1:7" ht="15">
      <c r="A33" s="7">
        <f t="shared" ca="1" si="0"/>
        <v>28</v>
      </c>
      <c r="B33" s="7" t="s">
        <v>37</v>
      </c>
      <c r="C33" s="8">
        <v>128033000</v>
      </c>
      <c r="D33" s="8">
        <v>142385600</v>
      </c>
      <c r="E33" s="8">
        <v>68800500</v>
      </c>
      <c r="F33" s="9">
        <f t="shared" ca="1" si="1"/>
        <v>0.48320000000000002</v>
      </c>
      <c r="G33" s="3"/>
    </row>
    <row r="34" spans="1:7" ht="15" customHeight="1">
      <c r="A34" s="42" t="s">
        <v>14</v>
      </c>
      <c r="B34" s="43"/>
      <c r="C34" s="10">
        <v>1563000000</v>
      </c>
      <c r="D34" s="10">
        <v>1874927200</v>
      </c>
      <c r="E34" s="11">
        <v>738975900</v>
      </c>
      <c r="F34" s="12">
        <f t="shared" ca="1" si="1"/>
        <v>0.39410000000000001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activeCell="D19" sqref="D19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8" t="s">
        <v>0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300000</v>
      </c>
      <c r="D6" s="8">
        <v>300000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2" t="s">
        <v>14</v>
      </c>
      <c r="B7" s="43"/>
      <c r="C7" s="10">
        <v>300000</v>
      </c>
      <c r="D7" s="10">
        <v>300000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  <row r="9" spans="1:7">
      <c r="A9" s="44" t="s">
        <v>62</v>
      </c>
      <c r="B9" s="44"/>
      <c r="C9" s="44"/>
      <c r="D9" s="44"/>
      <c r="E9" s="44"/>
      <c r="F9" s="44"/>
    </row>
    <row r="10" spans="1:7" ht="29.25" customHeight="1">
      <c r="A10" s="44"/>
      <c r="B10" s="44"/>
      <c r="C10" s="44"/>
      <c r="D10" s="44"/>
      <c r="E10" s="44"/>
      <c r="F10" s="44"/>
    </row>
  </sheetData>
  <mergeCells count="4">
    <mergeCell ref="A1:F1"/>
    <mergeCell ref="A3:B3"/>
    <mergeCell ref="A7:B7"/>
    <mergeCell ref="A9:F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activeCell="C18" sqref="C18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8" t="s">
        <v>44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3000000</v>
      </c>
      <c r="D6" s="8">
        <v>3000000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2" t="s">
        <v>14</v>
      </c>
      <c r="B7" s="43"/>
      <c r="C7" s="10">
        <v>3000000</v>
      </c>
      <c r="D7" s="10">
        <v>3000000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  <row r="9" spans="1:7" ht="51.75" customHeight="1">
      <c r="A9" s="45" t="s">
        <v>61</v>
      </c>
      <c r="B9" s="46"/>
      <c r="C9" s="46"/>
      <c r="D9" s="46"/>
      <c r="E9" s="46"/>
      <c r="F9" s="46"/>
    </row>
    <row r="10" spans="1:7" ht="15">
      <c r="A10" s="45"/>
      <c r="B10" s="46"/>
      <c r="C10" s="46"/>
      <c r="D10" s="46"/>
      <c r="E10" s="46"/>
      <c r="F10" s="46"/>
    </row>
  </sheetData>
  <mergeCells count="5">
    <mergeCell ref="A1:F1"/>
    <mergeCell ref="A3:B3"/>
    <mergeCell ref="A7:B7"/>
    <mergeCell ref="A9:F9"/>
    <mergeCell ref="A10:F10"/>
  </mergeCells>
  <pageMargins left="0.70833330000000005" right="0.70833330000000005" top="0.74791664000000002" bottom="0.74791664000000002" header="0.31527779" footer="0.3152777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0.06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829C0BF9-DA38-4D91-90A8-6CB6057842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Общий объем дотаций</vt:lpstr>
      <vt:lpstr>Выравнивание</vt:lpstr>
      <vt:lpstr>Сбалансированность</vt:lpstr>
      <vt:lpstr>ЛМП</vt:lpstr>
      <vt:lpstr>Нал. потенциал</vt:lpstr>
      <vt:lpstr>Выравнивание!Заголовки_для_печати</vt:lpstr>
      <vt:lpstr>ЛМП!Заголовки_для_печати</vt:lpstr>
      <vt:lpstr>'Нал. потенциал'!Заголовки_для_печати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2025-07-31T06:55:06Z</dcterms:created>
  <dcterms:modified xsi:type="dcterms:W3CDTF">2025-07-31T07:35:43Z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12_27_58)(6).xlsx</vt:lpwstr>
  </property>
  <property fmtid="{D5CDD505-2E9C-101B-9397-08002B2CF9AE}" pid="4" name="Версия клиента">
    <vt:lpwstr>24.2.254.521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