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024 год\"/>
    </mc:Choice>
  </mc:AlternateContent>
  <bookViews>
    <workbookView xWindow="0" yWindow="0" windowWidth="22050" windowHeight="11565"/>
  </bookViews>
  <sheets>
    <sheet name="Субсидии" sheetId="88" r:id="rId1"/>
    <sheet name="0230181610" sheetId="2" r:id="rId2"/>
    <sheet name="02301R4970" sheetId="3" r:id="rId3"/>
    <sheet name="0230480060" sheetId="4" r:id="rId4"/>
    <sheet name="0230480070" sheetId="5" r:id="rId5"/>
    <sheet name="031A154540" sheetId="6" r:id="rId6"/>
    <sheet name="031A155130" sheetId="7" r:id="rId7"/>
    <sheet name="031A155194" sheetId="8" r:id="rId8"/>
    <sheet name="031A155900" sheetId="9" r:id="rId9"/>
    <sheet name="031A255195" sheetId="10" r:id="rId10"/>
    <sheet name="031A255196" sheetId="11" r:id="rId11"/>
    <sheet name="031J155580" sheetId="12" r:id="rId12"/>
    <sheet name="031J155582" sheetId="13" r:id="rId13"/>
    <sheet name="03301R4670" sheetId="14" r:id="rId14"/>
    <sheet name="03302R5197" sheetId="15" r:id="rId15"/>
    <sheet name="0330480330" sheetId="16" r:id="rId16"/>
    <sheet name="0330480340" sheetId="17" r:id="rId17"/>
    <sheet name="041E151721" sheetId="18" r:id="rId18"/>
    <sheet name="041E151722" sheetId="19" r:id="rId19"/>
    <sheet name="041E180740" sheetId="20" r:id="rId20"/>
    <sheet name="041E181710" sheetId="21" r:id="rId21"/>
    <sheet name="041E250980" sheetId="22" r:id="rId22"/>
    <sheet name="0420181970" sheetId="23" r:id="rId23"/>
    <sheet name="04201R7500" sheetId="24" r:id="rId24"/>
    <sheet name="0430380640" sheetId="25" r:id="rId25"/>
    <sheet name="04402R3040" sheetId="26" r:id="rId26"/>
    <sheet name="051P550810" sheetId="27" r:id="rId27"/>
    <sheet name="051P552290" sheetId="28" r:id="rId28"/>
    <sheet name="0530180690" sheetId="29" r:id="rId29"/>
    <sheet name="0530181050" sheetId="30" r:id="rId30"/>
    <sheet name="0530181150" sheetId="31" r:id="rId31"/>
    <sheet name="0530181240" sheetId="32" r:id="rId32"/>
    <sheet name="0530181350" sheetId="33" r:id="rId33"/>
    <sheet name="0530181460" sheetId="34" r:id="rId34"/>
    <sheet name="0530181620" sheetId="35" r:id="rId35"/>
    <sheet name="05301R7530" sheetId="36" r:id="rId36"/>
    <sheet name="0630182020" sheetId="37" r:id="rId37"/>
    <sheet name="08301R5990" sheetId="38" r:id="rId38"/>
    <sheet name="0830281470" sheetId="39" r:id="rId39"/>
    <sheet name="08302R3720" sheetId="40" r:id="rId40"/>
    <sheet name="08302R5762" sheetId="41" r:id="rId41"/>
    <sheet name="08302R5767" sheetId="42" r:id="rId42"/>
    <sheet name="091R153941" sheetId="43" r:id="rId43"/>
    <sheet name="091R15394F" sheetId="44" r:id="rId44"/>
    <sheet name="0930180500" sheetId="47" r:id="rId45"/>
    <sheet name="0930180510" sheetId="48" r:id="rId46"/>
    <sheet name="0930180550" sheetId="49" r:id="rId47"/>
    <sheet name="0930181260" sheetId="50" r:id="rId48"/>
    <sheet name="0930181380" sheetId="51" r:id="rId49"/>
    <sheet name="0930281430" sheetId="52" r:id="rId50"/>
    <sheet name="1030381340" sheetId="53" r:id="rId51"/>
    <sheet name="1330181360" sheetId="54" r:id="rId52"/>
    <sheet name="1340182060" sheetId="55" r:id="rId53"/>
    <sheet name="1430381140" sheetId="56" r:id="rId54"/>
    <sheet name="1630109505" sheetId="57" r:id="rId55"/>
    <sheet name="1630109605" sheetId="58" r:id="rId56"/>
    <sheet name="1630180680" sheetId="59" r:id="rId57"/>
    <sheet name="1630181160" sheetId="60" r:id="rId58"/>
    <sheet name="1630181320" sheetId="61" r:id="rId59"/>
    <sheet name="1630181950" sheetId="62" r:id="rId60"/>
    <sheet name="1630267483" sheetId="63" r:id="rId61"/>
    <sheet name="1630267484" sheetId="64" r:id="rId62"/>
    <sheet name="1630280520" sheetId="65" r:id="rId63"/>
    <sheet name="1630281980" sheetId="66" r:id="rId64"/>
    <sheet name="1640280040" sheetId="67" r:id="rId65"/>
    <sheet name="1730182040" sheetId="68" r:id="rId66"/>
    <sheet name="1730497004" sheetId="69" r:id="rId67"/>
    <sheet name="17304К7004" sheetId="70" r:id="rId68"/>
    <sheet name="1830180830" sheetId="71" r:id="rId69"/>
    <sheet name="18301R0650" sheetId="72" r:id="rId70"/>
    <sheet name="1830280850" sheetId="73" r:id="rId71"/>
    <sheet name="1930181130" sheetId="74" r:id="rId72"/>
    <sheet name="1930181440" sheetId="75" r:id="rId73"/>
    <sheet name="1930181490" sheetId="76" r:id="rId74"/>
    <sheet name="311EГ51160" sheetId="77" r:id="rId75"/>
    <sheet name="31301R2990" sheetId="78" r:id="rId76"/>
    <sheet name="3130282010" sheetId="79" r:id="rId77"/>
    <sheet name="321F254240" sheetId="80" r:id="rId78"/>
    <sheet name="321F255550" sheetId="81" r:id="rId79"/>
    <sheet name="3230181170" sheetId="82" r:id="rId80"/>
    <sheet name="3230181960" sheetId="83" r:id="rId81"/>
    <sheet name="341F552430" sheetId="84" r:id="rId82"/>
    <sheet name="341F581330" sheetId="85" r:id="rId83"/>
    <sheet name="3540181660" sheetId="86" r:id="rId84"/>
    <sheet name="8900129990" sheetId="87" r:id="rId85"/>
  </sheets>
  <definedNames>
    <definedName name="_xlnm.Print_Titles" localSheetId="0">Субсидии!$4:$5</definedName>
    <definedName name="_xlnm.Print_Area" localSheetId="0">Субсидии!$A$1:$H$91</definedName>
  </definedNames>
  <calcPr calcId="152511"/>
</workbook>
</file>

<file path=xl/calcChain.xml><?xml version="1.0" encoding="utf-8"?>
<calcChain xmlns="http://schemas.openxmlformats.org/spreadsheetml/2006/main">
  <c r="G91" i="88" l="1"/>
  <c r="H91" i="88" s="1"/>
  <c r="E91" i="88"/>
  <c r="F91" i="88" s="1"/>
  <c r="D91" i="88"/>
  <c r="H90" i="88"/>
  <c r="F90" i="88"/>
  <c r="H89" i="88"/>
  <c r="F89" i="88"/>
  <c r="H88" i="88"/>
  <c r="F88" i="88"/>
  <c r="H87" i="88"/>
  <c r="F87" i="88"/>
  <c r="H86" i="88"/>
  <c r="F86" i="88"/>
  <c r="H85" i="88"/>
  <c r="F85" i="88"/>
  <c r="H84" i="88"/>
  <c r="F84" i="88"/>
  <c r="H83" i="88"/>
  <c r="F83" i="88"/>
  <c r="H82" i="88"/>
  <c r="F82" i="88"/>
  <c r="H81" i="88"/>
  <c r="F81" i="88"/>
  <c r="H80" i="88"/>
  <c r="F80" i="88"/>
  <c r="H79" i="88"/>
  <c r="F79" i="88"/>
  <c r="H78" i="88"/>
  <c r="F78" i="88"/>
  <c r="H77" i="88"/>
  <c r="F77" i="88"/>
  <c r="H76" i="88"/>
  <c r="F76" i="88"/>
  <c r="F75" i="88"/>
  <c r="H74" i="88"/>
  <c r="F74" i="88"/>
  <c r="H73" i="88"/>
  <c r="F73" i="88"/>
  <c r="H72" i="88"/>
  <c r="F72" i="88"/>
  <c r="H71" i="88"/>
  <c r="F71" i="88"/>
  <c r="H70" i="88"/>
  <c r="F70" i="88"/>
  <c r="H69" i="88"/>
  <c r="F69" i="88"/>
  <c r="H68" i="88"/>
  <c r="F68" i="88"/>
  <c r="H67" i="88"/>
  <c r="F67" i="88"/>
  <c r="H66" i="88"/>
  <c r="F66" i="88"/>
  <c r="H65" i="88"/>
  <c r="F65" i="88"/>
  <c r="H64" i="88"/>
  <c r="F64" i="88"/>
  <c r="H63" i="88"/>
  <c r="F63" i="88"/>
  <c r="H62" i="88"/>
  <c r="F62" i="88"/>
  <c r="H61" i="88"/>
  <c r="F61" i="88"/>
  <c r="H60" i="88"/>
  <c r="F60" i="88"/>
  <c r="H59" i="88"/>
  <c r="F59" i="88"/>
  <c r="H58" i="88"/>
  <c r="F58" i="88"/>
  <c r="H57" i="88"/>
  <c r="F57" i="88"/>
  <c r="H56" i="88"/>
  <c r="F56" i="88"/>
  <c r="H55" i="88"/>
  <c r="F55" i="88"/>
  <c r="H54" i="88"/>
  <c r="F54" i="88"/>
  <c r="H53" i="88"/>
  <c r="F53" i="88"/>
  <c r="H52" i="88"/>
  <c r="F52" i="88"/>
  <c r="H51" i="88"/>
  <c r="F51" i="88"/>
  <c r="H50" i="88"/>
  <c r="F50" i="88"/>
  <c r="H49" i="88"/>
  <c r="F49" i="88"/>
  <c r="H48" i="88"/>
  <c r="F48" i="88"/>
  <c r="H47" i="88"/>
  <c r="F47" i="88"/>
  <c r="H46" i="88"/>
  <c r="F46" i="88"/>
  <c r="H45" i="88"/>
  <c r="F45" i="88"/>
  <c r="H44" i="88"/>
  <c r="F44" i="88"/>
  <c r="H43" i="88"/>
  <c r="F43" i="88"/>
  <c r="H42" i="88"/>
  <c r="F42" i="88"/>
  <c r="H41" i="88"/>
  <c r="F41" i="88"/>
  <c r="H40" i="88"/>
  <c r="F40" i="88"/>
  <c r="H39" i="88"/>
  <c r="F39" i="88"/>
  <c r="H38" i="88"/>
  <c r="F38" i="88"/>
  <c r="H37" i="88"/>
  <c r="F37" i="88"/>
  <c r="H36" i="88"/>
  <c r="F36" i="88"/>
  <c r="H35" i="88"/>
  <c r="F35" i="88"/>
  <c r="H34" i="88"/>
  <c r="F34" i="88"/>
  <c r="H33" i="88"/>
  <c r="F33" i="88"/>
  <c r="H32" i="88"/>
  <c r="F32" i="88"/>
  <c r="H31" i="88"/>
  <c r="F31" i="88"/>
  <c r="H30" i="88"/>
  <c r="F30" i="88"/>
  <c r="H29" i="88"/>
  <c r="F29" i="88"/>
  <c r="H28" i="88"/>
  <c r="F28" i="88"/>
  <c r="H27" i="88"/>
  <c r="F27" i="88"/>
  <c r="H26" i="88"/>
  <c r="F26" i="88"/>
  <c r="H25" i="88"/>
  <c r="F25" i="88"/>
  <c r="H24" i="88"/>
  <c r="F24" i="88"/>
  <c r="H23" i="88"/>
  <c r="F23" i="88"/>
  <c r="H22" i="88"/>
  <c r="F22" i="88"/>
  <c r="H21" i="88"/>
  <c r="F21" i="88"/>
  <c r="H20" i="88"/>
  <c r="F20" i="88"/>
  <c r="H19" i="88"/>
  <c r="F19" i="88"/>
  <c r="H18" i="88"/>
  <c r="F18" i="88"/>
  <c r="H17" i="88"/>
  <c r="F17" i="88"/>
  <c r="H16" i="88"/>
  <c r="F16" i="88"/>
  <c r="H15" i="88"/>
  <c r="F15" i="88"/>
  <c r="H14" i="88"/>
  <c r="F14" i="88"/>
  <c r="H13" i="88"/>
  <c r="F13" i="88"/>
  <c r="H12" i="88"/>
  <c r="F12" i="88"/>
  <c r="H11" i="88"/>
  <c r="F11" i="88"/>
  <c r="H10" i="88"/>
  <c r="F10" i="88"/>
  <c r="H9" i="88"/>
  <c r="F9" i="88"/>
  <c r="H8" i="88"/>
  <c r="F8" i="88"/>
  <c r="H7" i="88"/>
  <c r="F7" i="88"/>
  <c r="G134" i="87"/>
  <c r="G17" i="81"/>
  <c r="G21" i="81"/>
  <c r="G16" i="66"/>
  <c r="E9" i="83"/>
  <c r="G111" i="87"/>
  <c r="E26" i="16"/>
  <c r="G51" i="42"/>
  <c r="G126" i="87"/>
  <c r="G60" i="81"/>
  <c r="G72" i="81"/>
  <c r="E83" i="78"/>
  <c r="E129" i="66"/>
  <c r="E9" i="30"/>
  <c r="E18" i="79"/>
  <c r="G118" i="87"/>
  <c r="E18" i="82"/>
  <c r="G119" i="87"/>
  <c r="E34" i="81"/>
  <c r="G66" i="87"/>
  <c r="G41" i="78"/>
  <c r="G10" i="61"/>
  <c r="E78" i="87"/>
  <c r="E49" i="81"/>
  <c r="E11" i="25"/>
  <c r="G23" i="53"/>
  <c r="G13" i="30"/>
  <c r="E53" i="81"/>
  <c r="E32" i="82"/>
  <c r="E10" i="79"/>
  <c r="G44" i="82"/>
  <c r="G12" i="83"/>
  <c r="E121" i="50"/>
  <c r="E34" i="79"/>
  <c r="E32" i="68"/>
  <c r="G74" i="78"/>
  <c r="E30" i="82"/>
  <c r="G68" i="78"/>
  <c r="E101" i="87"/>
  <c r="G140" i="87"/>
  <c r="E122" i="87"/>
  <c r="E22" i="68"/>
  <c r="G12" i="48"/>
  <c r="G16" i="49"/>
  <c r="E73" i="87"/>
  <c r="G15" i="81"/>
  <c r="G15" i="41"/>
  <c r="E114" i="87"/>
  <c r="G93" i="87"/>
  <c r="G14" i="81"/>
  <c r="E11" i="39"/>
  <c r="G40" i="78"/>
  <c r="G72" i="78"/>
  <c r="G21" i="82"/>
  <c r="E35" i="82"/>
  <c r="E102" i="87"/>
  <c r="G55" i="78"/>
  <c r="E37" i="82"/>
  <c r="G78" i="50"/>
  <c r="G92" i="87"/>
  <c r="E23" i="26"/>
  <c r="G92" i="50"/>
  <c r="G11" i="25"/>
  <c r="G50" i="78"/>
  <c r="E11" i="85"/>
  <c r="G18" i="87"/>
  <c r="E10" i="37"/>
  <c r="E57" i="78"/>
  <c r="G55" i="87"/>
  <c r="E29" i="79"/>
  <c r="E56" i="87"/>
  <c r="A9" i="86"/>
  <c r="E40" i="87"/>
  <c r="E20" i="81"/>
  <c r="E36" i="79"/>
  <c r="E64" i="78"/>
  <c r="G10" i="80"/>
  <c r="G10" i="30"/>
  <c r="G57" i="66"/>
  <c r="G24" i="47"/>
  <c r="E21" i="17"/>
  <c r="G21" i="47"/>
  <c r="E21" i="18"/>
  <c r="G35" i="26"/>
  <c r="G124" i="87"/>
  <c r="G127" i="87"/>
  <c r="E20" i="82"/>
  <c r="G75" i="81"/>
  <c r="E110" i="87"/>
  <c r="E85" i="78"/>
  <c r="G25" i="47"/>
  <c r="E17" i="23"/>
  <c r="E65" i="81"/>
  <c r="G45" i="57"/>
  <c r="G24" i="87"/>
  <c r="E56" i="60"/>
  <c r="E14" i="81"/>
  <c r="E76" i="87"/>
  <c r="E20" i="79"/>
  <c r="G26" i="53"/>
  <c r="E115" i="66"/>
  <c r="G30" i="81"/>
  <c r="G17" i="78"/>
  <c r="G46" i="81"/>
  <c r="E86" i="66"/>
  <c r="G9" i="87"/>
  <c r="G59" i="50"/>
  <c r="E74" i="50"/>
  <c r="G85" i="78"/>
  <c r="E89" i="50"/>
  <c r="E13" i="58"/>
  <c r="A9" i="55"/>
  <c r="G14" i="25"/>
  <c r="G59" i="15"/>
  <c r="G28" i="57"/>
  <c r="E42" i="87"/>
  <c r="G81" i="78"/>
  <c r="G50" i="81"/>
  <c r="E69" i="81"/>
  <c r="G12" i="73"/>
  <c r="E108" i="87"/>
  <c r="E17" i="87"/>
  <c r="G12" i="60"/>
  <c r="E14" i="17"/>
  <c r="G23" i="60"/>
  <c r="E26" i="79"/>
  <c r="G22" i="53"/>
  <c r="E12" i="80"/>
  <c r="E34" i="87"/>
  <c r="G96" i="87"/>
  <c r="G27" i="50"/>
  <c r="E53" i="50"/>
  <c r="E9" i="77"/>
  <c r="G80" i="87"/>
  <c r="E39" i="82"/>
  <c r="G33" i="87"/>
  <c r="E17" i="79"/>
  <c r="G32" i="78"/>
  <c r="E49" i="82"/>
  <c r="G26" i="87"/>
  <c r="G62" i="87"/>
  <c r="E46" i="81"/>
  <c r="E27" i="87"/>
  <c r="G24" i="79"/>
  <c r="E12" i="67"/>
  <c r="E134" i="87"/>
  <c r="G11" i="83"/>
  <c r="G12" i="87"/>
  <c r="E51" i="50"/>
  <c r="E16" i="25"/>
  <c r="G129" i="87"/>
  <c r="G131" i="66"/>
  <c r="E31" i="82"/>
  <c r="G10" i="83"/>
  <c r="E63" i="82"/>
  <c r="E11" i="86"/>
  <c r="E45" i="87"/>
  <c r="G36" i="3"/>
  <c r="G66" i="78"/>
  <c r="G18" i="81"/>
  <c r="E99" i="50"/>
  <c r="G110" i="87"/>
  <c r="G56" i="82"/>
  <c r="E45" i="14"/>
  <c r="E55" i="25"/>
  <c r="G31" i="57"/>
  <c r="G53" i="66"/>
  <c r="G16" i="82"/>
  <c r="E9" i="81"/>
  <c r="G22" i="23"/>
  <c r="G15" i="83"/>
  <c r="G75" i="87"/>
  <c r="G25" i="21"/>
  <c r="E71" i="81"/>
  <c r="E74" i="81"/>
  <c r="E97" i="87"/>
  <c r="G68" i="50"/>
  <c r="E21" i="24"/>
  <c r="E62" i="50"/>
  <c r="E13" i="83"/>
  <c r="G27" i="61"/>
  <c r="G11" i="87"/>
  <c r="G120" i="66"/>
  <c r="E41" i="3"/>
  <c r="G61" i="78"/>
  <c r="G105" i="50"/>
  <c r="G31" i="68"/>
  <c r="E73" i="78"/>
  <c r="E9" i="58"/>
  <c r="G31" i="18"/>
  <c r="E17" i="24"/>
  <c r="G108" i="87"/>
  <c r="E15" i="84"/>
  <c r="E30" i="68"/>
  <c r="E40" i="57"/>
  <c r="E65" i="87"/>
  <c r="G122" i="87"/>
  <c r="E58" i="87"/>
  <c r="E63" i="78"/>
  <c r="G51" i="82"/>
  <c r="G85" i="87"/>
  <c r="G26" i="82"/>
  <c r="E14" i="47"/>
  <c r="G41" i="53"/>
  <c r="G38" i="38"/>
  <c r="E22" i="29"/>
  <c r="G51" i="78"/>
  <c r="G37" i="15"/>
  <c r="G18" i="31"/>
  <c r="G80" i="50"/>
  <c r="E47" i="78"/>
  <c r="G13" i="48"/>
  <c r="E38" i="15"/>
  <c r="E43" i="38"/>
  <c r="E28" i="87"/>
  <c r="E75" i="87"/>
  <c r="E11" i="21"/>
  <c r="G25" i="87"/>
  <c r="E14" i="26"/>
  <c r="E36" i="78"/>
  <c r="E10" i="87"/>
  <c r="E59" i="66"/>
  <c r="E43" i="87"/>
  <c r="G47" i="81"/>
  <c r="E9" i="50"/>
  <c r="E43" i="81"/>
  <c r="G14" i="57"/>
  <c r="A9" i="82"/>
  <c r="G89" i="66"/>
  <c r="G40" i="87"/>
  <c r="G59" i="53"/>
  <c r="G138" i="87"/>
  <c r="E21" i="87"/>
  <c r="G12" i="11"/>
  <c r="G17" i="79"/>
  <c r="E23" i="18"/>
  <c r="G82" i="78"/>
  <c r="E71" i="66"/>
  <c r="G59" i="21"/>
  <c r="E9" i="11"/>
  <c r="E81" i="60"/>
  <c r="G17" i="65"/>
  <c r="E37" i="78"/>
  <c r="E18" i="87"/>
  <c r="G39" i="87"/>
  <c r="G132" i="87"/>
  <c r="E15" i="81"/>
  <c r="E11" i="84"/>
  <c r="G38" i="18"/>
  <c r="G11" i="72"/>
  <c r="G16" i="50"/>
  <c r="E11" i="83"/>
  <c r="E85" i="60"/>
  <c r="E107" i="87"/>
  <c r="G102" i="66"/>
  <c r="G14" i="84"/>
  <c r="G25" i="25"/>
  <c r="G38" i="81"/>
  <c r="E14" i="62"/>
  <c r="E17" i="81"/>
  <c r="E115" i="87"/>
  <c r="E22" i="60"/>
  <c r="E12" i="84"/>
  <c r="E10" i="80"/>
  <c r="G35" i="87"/>
  <c r="E25" i="68"/>
  <c r="E47" i="82"/>
  <c r="G45" i="87"/>
  <c r="G13" i="62"/>
  <c r="G9" i="74"/>
  <c r="G94" i="78"/>
  <c r="G86" i="78"/>
  <c r="E10" i="31"/>
  <c r="G77" i="78"/>
  <c r="A9" i="53"/>
  <c r="G18" i="73"/>
  <c r="G73" i="81"/>
  <c r="E19" i="81"/>
  <c r="G88" i="87"/>
  <c r="E42" i="66"/>
  <c r="E21" i="82"/>
  <c r="G51" i="87"/>
  <c r="G11" i="86"/>
  <c r="E13" i="5"/>
  <c r="E95" i="50"/>
  <c r="E24" i="87"/>
  <c r="G56" i="57"/>
  <c r="E26" i="87"/>
  <c r="E56" i="15"/>
  <c r="G109" i="87"/>
  <c r="E18" i="16"/>
  <c r="G10" i="68"/>
  <c r="E35" i="21"/>
  <c r="G51" i="81"/>
  <c r="E14" i="18"/>
  <c r="E56" i="26"/>
  <c r="E15" i="78"/>
  <c r="E10" i="75"/>
  <c r="E19" i="38"/>
  <c r="G33" i="42"/>
  <c r="G38" i="78"/>
  <c r="G22" i="87"/>
  <c r="G94" i="87"/>
  <c r="E13" i="80"/>
  <c r="E135" i="87"/>
  <c r="G10" i="87"/>
  <c r="G23" i="82"/>
  <c r="E59" i="81"/>
  <c r="G120" i="87"/>
  <c r="G11" i="77"/>
  <c r="A9" i="58"/>
  <c r="G72" i="87"/>
  <c r="G34" i="61"/>
  <c r="E100" i="50"/>
  <c r="G60" i="87"/>
  <c r="G16" i="58"/>
  <c r="E78" i="60"/>
  <c r="E141" i="87"/>
  <c r="E9" i="26"/>
  <c r="E34" i="82"/>
  <c r="G43" i="81"/>
  <c r="E11" i="71"/>
  <c r="E34" i="78"/>
  <c r="E54" i="21"/>
  <c r="G134" i="66"/>
  <c r="E13" i="42"/>
  <c r="G44" i="81"/>
  <c r="G54" i="3"/>
  <c r="E47" i="87"/>
  <c r="E126" i="87"/>
  <c r="G31" i="14"/>
  <c r="G17" i="57"/>
  <c r="E82" i="87"/>
  <c r="G16" i="81"/>
  <c r="G37" i="18"/>
  <c r="A9" i="76"/>
  <c r="G130" i="87"/>
  <c r="G38" i="66"/>
  <c r="E69" i="78"/>
  <c r="G60" i="78"/>
  <c r="G44" i="61"/>
  <c r="E52" i="82"/>
  <c r="E55" i="87"/>
  <c r="E21" i="38"/>
  <c r="G33" i="14"/>
  <c r="E22" i="87"/>
  <c r="G84" i="78"/>
  <c r="E57" i="50"/>
  <c r="G37" i="81"/>
  <c r="G64" i="81"/>
  <c r="E9" i="86"/>
  <c r="E17" i="84"/>
  <c r="G116" i="87"/>
  <c r="G111" i="66"/>
  <c r="E17" i="78"/>
  <c r="G9" i="12"/>
  <c r="G12" i="23"/>
  <c r="A9" i="81"/>
  <c r="E131" i="87"/>
  <c r="G13" i="67"/>
  <c r="G107" i="87"/>
  <c r="G18" i="59"/>
  <c r="G10" i="77"/>
  <c r="E13" i="60"/>
  <c r="G56" i="66"/>
  <c r="G31" i="58"/>
  <c r="G78" i="60"/>
  <c r="E33" i="81"/>
  <c r="G55" i="60"/>
  <c r="E23" i="66"/>
  <c r="G39" i="57"/>
  <c r="E27" i="68"/>
  <c r="G11" i="81"/>
  <c r="G11" i="67"/>
  <c r="E44" i="60"/>
  <c r="E45" i="81"/>
  <c r="G70" i="81"/>
  <c r="G38" i="50"/>
  <c r="E20" i="78"/>
  <c r="E9" i="7"/>
  <c r="G15" i="10"/>
  <c r="E82" i="66"/>
  <c r="E42" i="82"/>
  <c r="G10" i="86"/>
  <c r="E14" i="87"/>
  <c r="G135" i="87"/>
  <c r="E29" i="82"/>
  <c r="G58" i="15"/>
  <c r="G91" i="87"/>
  <c r="E80" i="78"/>
  <c r="G143" i="87"/>
  <c r="G26" i="79"/>
  <c r="E10" i="74"/>
  <c r="G17" i="42"/>
  <c r="E30" i="42"/>
  <c r="G45" i="81"/>
  <c r="G49" i="3"/>
  <c r="E88" i="87"/>
  <c r="G13" i="83"/>
  <c r="E24" i="81"/>
  <c r="G39" i="79"/>
  <c r="G19" i="82"/>
  <c r="E118" i="87"/>
  <c r="G53" i="81"/>
  <c r="E33" i="79"/>
  <c r="E143" i="87"/>
  <c r="E103" i="87"/>
  <c r="E35" i="42"/>
  <c r="G103" i="87"/>
  <c r="G61" i="87"/>
  <c r="G50" i="58"/>
  <c r="G49" i="50"/>
  <c r="E75" i="81"/>
  <c r="G44" i="66"/>
  <c r="G105" i="87"/>
  <c r="G18" i="23"/>
  <c r="G62" i="82"/>
  <c r="E11" i="60"/>
  <c r="E47" i="60"/>
  <c r="G25" i="58"/>
  <c r="G83" i="60"/>
  <c r="G10" i="55"/>
  <c r="E30" i="47"/>
  <c r="G27" i="57"/>
  <c r="G9" i="79"/>
  <c r="E37" i="81"/>
  <c r="E31" i="81"/>
  <c r="E25" i="18"/>
  <c r="E24" i="82"/>
  <c r="E14" i="38"/>
  <c r="G13" i="85"/>
  <c r="E68" i="87"/>
  <c r="G137" i="87"/>
  <c r="G11" i="11"/>
  <c r="G40" i="60"/>
  <c r="G28" i="15"/>
  <c r="G135" i="66"/>
  <c r="G45" i="60"/>
  <c r="G25" i="54"/>
  <c r="G51" i="21"/>
  <c r="E11" i="24"/>
  <c r="G54" i="25"/>
  <c r="E71" i="60"/>
  <c r="G77" i="87"/>
  <c r="G66" i="81"/>
  <c r="G38" i="57"/>
  <c r="E56" i="61"/>
  <c r="E117" i="66"/>
  <c r="G85" i="50"/>
  <c r="G139" i="87"/>
  <c r="G16" i="31"/>
  <c r="E84" i="78"/>
  <c r="E31" i="78"/>
  <c r="E50" i="82"/>
  <c r="G41" i="81"/>
  <c r="G68" i="81"/>
  <c r="G12" i="82"/>
  <c r="A9" i="83"/>
  <c r="E26" i="78"/>
  <c r="G19" i="47"/>
  <c r="G28" i="79"/>
  <c r="G58" i="78"/>
  <c r="E41" i="81"/>
  <c r="G32" i="87"/>
  <c r="G31" i="3"/>
  <c r="E12" i="34"/>
  <c r="G12" i="6"/>
  <c r="E49" i="25"/>
  <c r="G22" i="58"/>
  <c r="E11" i="69"/>
  <c r="G19" i="54"/>
  <c r="E21" i="21"/>
  <c r="E16" i="22"/>
  <c r="E12" i="27"/>
  <c r="E43" i="78"/>
  <c r="E15" i="32"/>
  <c r="G31" i="50"/>
  <c r="E18" i="73"/>
  <c r="G65" i="81"/>
  <c r="E62" i="81"/>
  <c r="E12" i="82"/>
  <c r="G48" i="26"/>
  <c r="E52" i="3"/>
  <c r="G9" i="85"/>
  <c r="E140" i="87"/>
  <c r="G46" i="61"/>
  <c r="E50" i="50"/>
  <c r="E18" i="15"/>
  <c r="E61" i="78"/>
  <c r="G57" i="82"/>
  <c r="E14" i="71"/>
  <c r="E20" i="66"/>
  <c r="E63" i="87"/>
  <c r="E13" i="50"/>
  <c r="G48" i="81"/>
  <c r="G50" i="60"/>
  <c r="E39" i="87"/>
  <c r="G15" i="11"/>
  <c r="G17" i="29"/>
  <c r="E43" i="26"/>
  <c r="G9" i="34"/>
  <c r="E30" i="79"/>
  <c r="E50" i="15"/>
  <c r="E14" i="82"/>
  <c r="E44" i="14"/>
  <c r="E44" i="15"/>
  <c r="G101" i="87"/>
  <c r="E46" i="82"/>
  <c r="E13" i="65"/>
  <c r="E15" i="87"/>
  <c r="G37" i="66"/>
  <c r="E13" i="53"/>
  <c r="G76" i="87"/>
  <c r="E18" i="23"/>
  <c r="E15" i="65"/>
  <c r="G22" i="81"/>
  <c r="G13" i="79"/>
  <c r="E22" i="57"/>
  <c r="G21" i="79"/>
  <c r="G10" i="84"/>
  <c r="G60" i="38"/>
  <c r="E31" i="11"/>
  <c r="E109" i="87"/>
  <c r="G59" i="82"/>
  <c r="E13" i="3"/>
  <c r="G132" i="66"/>
  <c r="G12" i="81"/>
  <c r="G63" i="87"/>
  <c r="G65" i="78"/>
  <c r="G14" i="23"/>
  <c r="G24" i="62"/>
  <c r="G101" i="66"/>
  <c r="G30" i="79"/>
  <c r="E26" i="81"/>
  <c r="E25" i="79"/>
  <c r="G97" i="87"/>
  <c r="G41" i="14"/>
  <c r="E12" i="50"/>
  <c r="E130" i="87"/>
  <c r="G32" i="79"/>
  <c r="G46" i="82"/>
  <c r="G126" i="66"/>
  <c r="G27" i="82"/>
  <c r="E41" i="66"/>
  <c r="G12" i="29"/>
  <c r="E120" i="87"/>
  <c r="E20" i="17"/>
  <c r="E26" i="42"/>
  <c r="G36" i="81"/>
  <c r="E27" i="25"/>
  <c r="E24" i="3"/>
  <c r="G40" i="26"/>
  <c r="A9" i="87"/>
  <c r="G143" i="66"/>
  <c r="E39" i="60"/>
  <c r="E25" i="81"/>
  <c r="E16" i="87"/>
  <c r="E38" i="81"/>
  <c r="E75" i="60"/>
  <c r="G35" i="82"/>
  <c r="E16" i="81"/>
  <c r="E39" i="18"/>
  <c r="G42" i="38"/>
  <c r="G37" i="79"/>
  <c r="E28" i="81"/>
  <c r="E116" i="87"/>
  <c r="G37" i="26"/>
  <c r="E53" i="38"/>
  <c r="E29" i="58"/>
  <c r="E12" i="42"/>
  <c r="E32" i="87"/>
  <c r="E32" i="79"/>
  <c r="G20" i="32"/>
  <c r="E22" i="59"/>
  <c r="G12" i="80"/>
  <c r="E38" i="87"/>
  <c r="G73" i="60"/>
  <c r="E18" i="61"/>
  <c r="E51" i="38"/>
  <c r="E59" i="87"/>
  <c r="G142" i="87"/>
  <c r="G11" i="75"/>
  <c r="G47" i="25"/>
  <c r="E9" i="23"/>
  <c r="E40" i="61"/>
  <c r="G82" i="50"/>
  <c r="G27" i="21"/>
  <c r="E105" i="87"/>
  <c r="E23" i="78"/>
  <c r="E23" i="87"/>
  <c r="G28" i="14"/>
  <c r="G16" i="24"/>
  <c r="G23" i="24"/>
  <c r="E26" i="18"/>
  <c r="E49" i="87"/>
  <c r="G15" i="47"/>
  <c r="E80" i="50"/>
  <c r="G25" i="62"/>
  <c r="E19" i="79"/>
  <c r="E21" i="73"/>
  <c r="E24" i="42"/>
  <c r="E24" i="79"/>
  <c r="G12" i="49"/>
  <c r="G54" i="81"/>
  <c r="E15" i="83"/>
  <c r="E29" i="16"/>
  <c r="G9" i="80"/>
  <c r="G28" i="50"/>
  <c r="G17" i="54"/>
  <c r="E138" i="87"/>
  <c r="G99" i="87"/>
  <c r="G14" i="47"/>
  <c r="G71" i="78"/>
  <c r="G20" i="81"/>
  <c r="G10" i="79"/>
  <c r="E22" i="82"/>
  <c r="E32" i="81"/>
  <c r="G10" i="9"/>
  <c r="G133" i="66"/>
  <c r="E46" i="57"/>
  <c r="E12" i="83"/>
  <c r="G138" i="66"/>
  <c r="E55" i="66"/>
  <c r="G25" i="60"/>
  <c r="G9" i="4"/>
  <c r="E77" i="66"/>
  <c r="E113" i="87"/>
  <c r="E60" i="87"/>
  <c r="E72" i="87"/>
  <c r="G42" i="25"/>
  <c r="G89" i="78"/>
  <c r="G9" i="81"/>
  <c r="E88" i="78"/>
  <c r="G52" i="78"/>
  <c r="E9" i="72"/>
  <c r="G20" i="82"/>
  <c r="G36" i="58"/>
  <c r="E114" i="50"/>
  <c r="G10" i="20"/>
  <c r="E45" i="78"/>
  <c r="E89" i="87"/>
  <c r="G79" i="60"/>
  <c r="E43" i="82"/>
  <c r="G23" i="59"/>
  <c r="G16" i="68"/>
  <c r="G141" i="87"/>
  <c r="E48" i="82"/>
  <c r="E58" i="61"/>
  <c r="E11" i="80"/>
  <c r="E13" i="84"/>
  <c r="G49" i="87"/>
  <c r="G13" i="22"/>
  <c r="E44" i="81"/>
  <c r="G26" i="21"/>
  <c r="G61" i="38"/>
  <c r="E42" i="78"/>
  <c r="G57" i="61"/>
  <c r="E49" i="26"/>
  <c r="E9" i="2"/>
  <c r="G49" i="15"/>
  <c r="E25" i="54"/>
  <c r="G24" i="81"/>
  <c r="E90" i="50"/>
  <c r="E12" i="47"/>
  <c r="A9" i="17"/>
  <c r="G16" i="87"/>
  <c r="E13" i="59"/>
  <c r="G34" i="21"/>
  <c r="E28" i="14"/>
  <c r="G67" i="60"/>
  <c r="G18" i="26"/>
  <c r="E92" i="87"/>
  <c r="G11" i="48"/>
  <c r="E13" i="37"/>
  <c r="E16" i="24"/>
  <c r="G74" i="66"/>
  <c r="E28" i="57"/>
  <c r="E37" i="16"/>
  <c r="E34" i="57"/>
  <c r="G71" i="81"/>
  <c r="E63" i="38"/>
  <c r="G18" i="68"/>
  <c r="A11" i="53"/>
  <c r="G40" i="61"/>
  <c r="G47" i="82"/>
  <c r="E34" i="61"/>
  <c r="G9" i="70"/>
  <c r="E23" i="25"/>
  <c r="G58" i="82"/>
  <c r="E52" i="78"/>
  <c r="E58" i="81"/>
  <c r="E11" i="64"/>
  <c r="E59" i="78"/>
  <c r="E10" i="29"/>
  <c r="E9" i="22"/>
  <c r="G113" i="87"/>
  <c r="E25" i="10"/>
  <c r="G11" i="55"/>
  <c r="G50" i="82"/>
  <c r="E48" i="81"/>
  <c r="E79" i="87"/>
  <c r="E56" i="58"/>
  <c r="G10" i="3"/>
  <c r="G10" i="18"/>
  <c r="E66" i="78"/>
  <c r="E52" i="15"/>
  <c r="E55" i="81"/>
  <c r="G36" i="26"/>
  <c r="E17" i="26"/>
  <c r="E10" i="66"/>
  <c r="G24" i="78"/>
  <c r="E48" i="21"/>
  <c r="G76" i="78"/>
  <c r="G85" i="60"/>
  <c r="E116" i="66"/>
  <c r="E20" i="26"/>
  <c r="G67" i="78"/>
  <c r="E51" i="81"/>
  <c r="G11" i="18"/>
  <c r="G19" i="41"/>
  <c r="G10" i="78"/>
  <c r="E54" i="14"/>
  <c r="E34" i="21"/>
  <c r="G52" i="3"/>
  <c r="G36" i="82"/>
  <c r="G62" i="26"/>
  <c r="G13" i="82"/>
  <c r="G87" i="87"/>
  <c r="E9" i="80"/>
  <c r="E11" i="78"/>
  <c r="E104" i="87"/>
  <c r="E71" i="50"/>
  <c r="E56" i="66"/>
  <c r="E10" i="84"/>
  <c r="E37" i="68"/>
  <c r="G35" i="18"/>
  <c r="E42" i="25"/>
  <c r="G15" i="43"/>
  <c r="G29" i="18"/>
  <c r="E77" i="87"/>
  <c r="E90" i="87"/>
  <c r="E68" i="50"/>
  <c r="E10" i="81"/>
  <c r="G14" i="50"/>
  <c r="G11" i="14"/>
  <c r="E39" i="66"/>
  <c r="E11" i="66"/>
  <c r="E16" i="58"/>
  <c r="G52" i="61"/>
  <c r="E11" i="55"/>
  <c r="E115" i="50"/>
  <c r="G133" i="87"/>
  <c r="E13" i="68"/>
  <c r="G73" i="87"/>
  <c r="G13" i="58"/>
  <c r="G48" i="87"/>
  <c r="G37" i="78"/>
  <c r="E44" i="87"/>
  <c r="E16" i="78"/>
  <c r="G89" i="87"/>
  <c r="G115" i="87"/>
  <c r="G34" i="79"/>
  <c r="E13" i="71"/>
  <c r="E25" i="21"/>
  <c r="G22" i="22"/>
  <c r="G17" i="68"/>
  <c r="G64" i="60"/>
  <c r="G32" i="15"/>
  <c r="G32" i="50"/>
  <c r="G45" i="66"/>
  <c r="E13" i="73"/>
  <c r="G53" i="14"/>
  <c r="E59" i="26"/>
  <c r="G24" i="50"/>
  <c r="E27" i="78"/>
  <c r="E59" i="21"/>
  <c r="E13" i="39"/>
  <c r="G35" i="78"/>
  <c r="E11" i="63"/>
  <c r="E18" i="31"/>
  <c r="E10" i="41"/>
  <c r="A9" i="6"/>
  <c r="E119" i="50"/>
  <c r="G21" i="22"/>
  <c r="E12" i="81"/>
  <c r="G102" i="87"/>
  <c r="E30" i="53"/>
  <c r="E35" i="87"/>
  <c r="G35" i="79"/>
  <c r="G19" i="84"/>
  <c r="G93" i="78"/>
  <c r="E36" i="38"/>
  <c r="G44" i="87"/>
  <c r="G55" i="81"/>
  <c r="G17" i="87"/>
  <c r="G10" i="44"/>
  <c r="G33" i="68"/>
  <c r="E46" i="26"/>
  <c r="G69" i="87"/>
  <c r="G40" i="58"/>
  <c r="G18" i="84"/>
  <c r="G79" i="78"/>
  <c r="E51" i="53"/>
  <c r="G18" i="54"/>
  <c r="G141" i="66"/>
  <c r="E59" i="82"/>
  <c r="G33" i="53"/>
  <c r="E45" i="61"/>
  <c r="E31" i="25"/>
  <c r="G24" i="42"/>
  <c r="G22" i="62"/>
  <c r="G65" i="66"/>
  <c r="A9" i="84"/>
  <c r="E30" i="87"/>
  <c r="E9" i="48"/>
  <c r="G49" i="82"/>
  <c r="G17" i="25"/>
  <c r="E50" i="14"/>
  <c r="G11" i="5"/>
  <c r="E23" i="16"/>
  <c r="G21" i="53"/>
  <c r="E38" i="26"/>
  <c r="G10" i="14"/>
  <c r="E65" i="53"/>
  <c r="E19" i="11"/>
  <c r="E29" i="26"/>
  <c r="G59" i="61"/>
  <c r="E24" i="78"/>
  <c r="E81" i="87"/>
  <c r="E61" i="87"/>
  <c r="E12" i="85"/>
  <c r="G23" i="87"/>
  <c r="G39" i="53"/>
  <c r="E46" i="78"/>
  <c r="G16" i="42"/>
  <c r="E57" i="15"/>
  <c r="G16" i="78"/>
  <c r="E111" i="87"/>
  <c r="G71" i="66"/>
  <c r="G19" i="78"/>
  <c r="E64" i="87"/>
  <c r="E60" i="82"/>
  <c r="E49" i="58"/>
  <c r="E14" i="84"/>
  <c r="G46" i="15"/>
  <c r="G10" i="23"/>
  <c r="G10" i="67"/>
  <c r="E23" i="82"/>
  <c r="G42" i="81"/>
  <c r="E11" i="31"/>
  <c r="E9" i="49"/>
  <c r="G29" i="53"/>
  <c r="G11" i="51"/>
  <c r="A9" i="79"/>
  <c r="E24" i="59"/>
  <c r="E11" i="81"/>
  <c r="G13" i="73"/>
  <c r="E53" i="26"/>
  <c r="E10" i="61"/>
  <c r="G10" i="16"/>
  <c r="E29" i="3"/>
  <c r="E11" i="65"/>
  <c r="G9" i="76"/>
  <c r="G34" i="57"/>
  <c r="E13" i="57"/>
  <c r="E93" i="66"/>
  <c r="G14" i="82"/>
  <c r="E13" i="51"/>
  <c r="G81" i="87"/>
  <c r="G54" i="21"/>
  <c r="E45" i="21"/>
  <c r="G14" i="65"/>
  <c r="G20" i="58"/>
  <c r="E10" i="5"/>
  <c r="E46" i="14"/>
  <c r="E38" i="42"/>
  <c r="E47" i="15"/>
  <c r="G37" i="68"/>
  <c r="E95" i="66"/>
  <c r="G38" i="21"/>
  <c r="E28" i="79"/>
  <c r="E16" i="17"/>
  <c r="G43" i="61"/>
  <c r="E13" i="78"/>
  <c r="E9" i="16"/>
  <c r="E9" i="20"/>
  <c r="G38" i="53"/>
  <c r="G62" i="81"/>
  <c r="E48" i="3"/>
  <c r="E10" i="83"/>
  <c r="E10" i="77"/>
  <c r="E113" i="66"/>
  <c r="G16" i="14"/>
  <c r="E9" i="70"/>
  <c r="G16" i="54"/>
  <c r="E127" i="87"/>
  <c r="G22" i="29"/>
  <c r="G21" i="25"/>
  <c r="E31" i="87"/>
  <c r="E63" i="81"/>
  <c r="G15" i="73"/>
  <c r="A9" i="85"/>
  <c r="G86" i="87"/>
  <c r="G59" i="87"/>
  <c r="E100" i="87"/>
  <c r="E10" i="82"/>
  <c r="E21" i="79"/>
  <c r="E121" i="87"/>
  <c r="G144" i="87"/>
  <c r="E129" i="87"/>
  <c r="G114" i="66"/>
  <c r="E66" i="60"/>
  <c r="E9" i="66"/>
  <c r="G21" i="78"/>
  <c r="E53" i="53"/>
  <c r="G20" i="59"/>
  <c r="G114" i="87"/>
  <c r="E25" i="87"/>
  <c r="E89" i="78"/>
  <c r="G27" i="53"/>
  <c r="E73" i="81"/>
  <c r="E10" i="63"/>
  <c r="E51" i="66"/>
  <c r="E12" i="29"/>
  <c r="G10" i="81"/>
  <c r="G56" i="53"/>
  <c r="G91" i="78"/>
  <c r="E124" i="87"/>
  <c r="G70" i="78"/>
  <c r="E34" i="60"/>
  <c r="E29" i="15"/>
  <c r="G20" i="42"/>
  <c r="G39" i="66"/>
  <c r="A9" i="57"/>
  <c r="E70" i="78"/>
  <c r="G10" i="13"/>
  <c r="E107" i="66"/>
  <c r="G36" i="78"/>
  <c r="E28" i="50"/>
  <c r="G18" i="78"/>
  <c r="G33" i="11"/>
  <c r="E49" i="38"/>
  <c r="G82" i="87"/>
  <c r="E53" i="78"/>
  <c r="E23" i="57"/>
  <c r="E34" i="58"/>
  <c r="G47" i="66"/>
  <c r="E65" i="82"/>
  <c r="E60" i="61"/>
  <c r="G35" i="14"/>
  <c r="E17" i="27"/>
  <c r="G54" i="61"/>
  <c r="G54" i="14"/>
  <c r="A9" i="13"/>
  <c r="G48" i="42"/>
  <c r="G107" i="50"/>
  <c r="E38" i="78"/>
  <c r="E106" i="87"/>
  <c r="E137" i="87"/>
  <c r="E69" i="87"/>
  <c r="E132" i="87"/>
  <c r="G41" i="42"/>
  <c r="G26" i="61"/>
  <c r="G9" i="58"/>
  <c r="G14" i="73"/>
  <c r="G18" i="79"/>
  <c r="E22" i="22"/>
  <c r="E90" i="78"/>
  <c r="G87" i="78"/>
  <c r="E22" i="24"/>
  <c r="E42" i="81"/>
  <c r="E17" i="15"/>
  <c r="E22" i="32"/>
  <c r="E144" i="87"/>
  <c r="E46" i="21"/>
  <c r="E15" i="29"/>
  <c r="E73" i="50"/>
  <c r="G20" i="73"/>
  <c r="G24" i="38"/>
  <c r="E29" i="47"/>
  <c r="E30" i="38"/>
  <c r="E64" i="82"/>
  <c r="E10" i="86"/>
  <c r="G9" i="72"/>
  <c r="G11" i="76"/>
  <c r="E12" i="43"/>
  <c r="G23" i="62"/>
  <c r="G21" i="11"/>
  <c r="E88" i="50"/>
  <c r="A18" i="87"/>
  <c r="G42" i="58"/>
  <c r="G12" i="21"/>
  <c r="G19" i="38"/>
  <c r="G9" i="53"/>
  <c r="G13" i="43"/>
  <c r="E9" i="21"/>
  <c r="E20" i="38"/>
  <c r="E21" i="68"/>
  <c r="G53" i="53"/>
  <c r="G20" i="66"/>
  <c r="G59" i="60"/>
  <c r="E30" i="66"/>
  <c r="G10" i="34"/>
  <c r="G69" i="50"/>
  <c r="E122" i="66"/>
  <c r="E11" i="30"/>
  <c r="G32" i="66"/>
  <c r="E15" i="49"/>
  <c r="E91" i="50"/>
  <c r="E37" i="14"/>
  <c r="E9" i="59"/>
  <c r="E19" i="24"/>
  <c r="E32" i="78"/>
  <c r="G30" i="25"/>
  <c r="G24" i="82"/>
  <c r="G52" i="15"/>
  <c r="G31" i="26"/>
  <c r="G14" i="87"/>
  <c r="E12" i="49"/>
  <c r="G42" i="87"/>
  <c r="E44" i="58"/>
  <c r="E28" i="78"/>
  <c r="G67" i="50"/>
  <c r="E94" i="87"/>
  <c r="G67" i="81"/>
  <c r="E41" i="87"/>
  <c r="E50" i="21"/>
  <c r="G46" i="38"/>
  <c r="E11" i="27"/>
  <c r="E82" i="60"/>
  <c r="G63" i="15"/>
  <c r="G9" i="75"/>
  <c r="A9" i="63"/>
  <c r="G49" i="57"/>
  <c r="E15" i="79"/>
  <c r="E15" i="82"/>
  <c r="E14" i="79"/>
  <c r="G13" i="41"/>
  <c r="G28" i="81"/>
  <c r="G42" i="14"/>
  <c r="G15" i="18"/>
  <c r="G20" i="78"/>
  <c r="G121" i="87"/>
  <c r="E41" i="82"/>
  <c r="G39" i="78"/>
  <c r="E67" i="78"/>
  <c r="G16" i="23"/>
  <c r="E15" i="73"/>
  <c r="E17" i="50"/>
  <c r="G31" i="87"/>
  <c r="G74" i="87"/>
  <c r="G19" i="22"/>
  <c r="E33" i="50"/>
  <c r="E48" i="50"/>
  <c r="E52" i="25"/>
  <c r="E79" i="60"/>
  <c r="G106" i="50"/>
  <c r="E39" i="78"/>
  <c r="E28" i="11"/>
  <c r="E139" i="87"/>
  <c r="E32" i="25"/>
  <c r="G38" i="68"/>
  <c r="E34" i="66"/>
  <c r="E20" i="23"/>
  <c r="G22" i="66"/>
  <c r="G59" i="81"/>
  <c r="E34" i="15"/>
  <c r="E39" i="15"/>
  <c r="G57" i="81"/>
  <c r="G64" i="78"/>
  <c r="G10" i="10"/>
  <c r="G39" i="50"/>
  <c r="G89" i="50"/>
  <c r="G25" i="18"/>
  <c r="G11" i="20"/>
  <c r="G9" i="62"/>
  <c r="E27" i="53"/>
  <c r="G41" i="61"/>
  <c r="E102" i="66"/>
  <c r="G9" i="26"/>
  <c r="G56" i="21"/>
  <c r="E90" i="66"/>
  <c r="E16" i="10"/>
  <c r="G10" i="71"/>
  <c r="G11" i="22"/>
  <c r="E16" i="15"/>
  <c r="G30" i="42"/>
  <c r="E128" i="87"/>
  <c r="E12" i="62"/>
  <c r="G17" i="61"/>
  <c r="E24" i="54"/>
  <c r="E26" i="25"/>
  <c r="G15" i="68"/>
  <c r="G13" i="32"/>
  <c r="G10" i="25"/>
  <c r="E20" i="16"/>
  <c r="E9" i="71"/>
  <c r="A9" i="27"/>
  <c r="E23" i="61"/>
  <c r="E83" i="87"/>
  <c r="G16" i="57"/>
  <c r="G61" i="81"/>
  <c r="E27" i="14"/>
  <c r="E142" i="87"/>
  <c r="A9" i="68"/>
  <c r="E18" i="50"/>
  <c r="G62" i="78"/>
  <c r="E142" i="66"/>
  <c r="G64" i="50"/>
  <c r="E17" i="29"/>
  <c r="G30" i="87"/>
  <c r="E34" i="16"/>
  <c r="G122" i="66"/>
  <c r="E86" i="50"/>
  <c r="G52" i="50"/>
  <c r="G9" i="2"/>
  <c r="E22" i="62"/>
  <c r="E13" i="24"/>
  <c r="E10" i="65"/>
  <c r="G75" i="60"/>
  <c r="G96" i="66"/>
  <c r="E56" i="14"/>
  <c r="E51" i="78"/>
  <c r="G139" i="66"/>
  <c r="G27" i="16"/>
  <c r="G22" i="21"/>
  <c r="E61" i="81"/>
  <c r="E33" i="78"/>
  <c r="E15" i="54"/>
  <c r="E22" i="18"/>
  <c r="G11" i="21"/>
  <c r="G117" i="87"/>
  <c r="E19" i="82"/>
  <c r="E32" i="58"/>
  <c r="E33" i="14"/>
  <c r="G22" i="60"/>
  <c r="E38" i="25"/>
  <c r="G36" i="87"/>
  <c r="G10" i="75"/>
  <c r="G34" i="50"/>
  <c r="E55" i="50"/>
  <c r="G14" i="79"/>
  <c r="E40" i="78"/>
  <c r="G23" i="27"/>
  <c r="E12" i="87"/>
  <c r="G37" i="38"/>
  <c r="E11" i="77"/>
  <c r="E81" i="78"/>
  <c r="G17" i="31"/>
  <c r="E9" i="68"/>
  <c r="E91" i="66"/>
  <c r="E22" i="16"/>
  <c r="G15" i="24"/>
  <c r="E12" i="24"/>
  <c r="E9" i="82"/>
  <c r="E18" i="32"/>
  <c r="E16" i="23"/>
  <c r="G27" i="68"/>
  <c r="E19" i="22"/>
  <c r="G12" i="25"/>
  <c r="G49" i="61"/>
  <c r="G140" i="66"/>
  <c r="E11" i="68"/>
  <c r="G15" i="49"/>
  <c r="G14" i="59"/>
  <c r="G31" i="79"/>
  <c r="G16" i="32"/>
  <c r="E12" i="32"/>
  <c r="E30" i="11"/>
  <c r="G34" i="38"/>
  <c r="E10" i="64"/>
  <c r="E17" i="57"/>
  <c r="E41" i="60"/>
  <c r="G50" i="21"/>
  <c r="E10" i="39"/>
  <c r="G54" i="57"/>
  <c r="G47" i="60"/>
  <c r="E35" i="38"/>
  <c r="E49" i="15"/>
  <c r="E61" i="53"/>
  <c r="G9" i="42"/>
  <c r="G11" i="6"/>
  <c r="E27" i="58"/>
  <c r="E16" i="11"/>
  <c r="E47" i="3"/>
  <c r="G13" i="12"/>
  <c r="E35" i="50"/>
  <c r="G23" i="26"/>
  <c r="G14" i="60"/>
  <c r="E38" i="82"/>
  <c r="E62" i="87"/>
  <c r="E23" i="81"/>
  <c r="G131" i="87"/>
  <c r="E40" i="82"/>
  <c r="E48" i="25"/>
  <c r="E9" i="75"/>
  <c r="E60" i="60"/>
  <c r="G24" i="59"/>
  <c r="G9" i="17"/>
  <c r="E47" i="61"/>
  <c r="G76" i="60"/>
  <c r="E11" i="47"/>
  <c r="E19" i="50"/>
  <c r="E53" i="82"/>
  <c r="E15" i="62"/>
  <c r="E52" i="81"/>
  <c r="G20" i="87"/>
  <c r="G9" i="69"/>
  <c r="G12" i="34"/>
  <c r="E66" i="87"/>
  <c r="G25" i="78"/>
  <c r="E14" i="32"/>
  <c r="E40" i="26"/>
  <c r="E70" i="66"/>
  <c r="G95" i="66"/>
  <c r="E35" i="57"/>
  <c r="G14" i="31"/>
  <c r="G53" i="78"/>
  <c r="E55" i="57"/>
  <c r="E10" i="73"/>
  <c r="E45" i="82"/>
  <c r="G16" i="29"/>
  <c r="E13" i="12"/>
  <c r="E13" i="67"/>
  <c r="G48" i="78"/>
  <c r="A9" i="52"/>
  <c r="E31" i="60"/>
  <c r="G28" i="82"/>
  <c r="E53" i="15"/>
  <c r="E57" i="53"/>
  <c r="E9" i="69"/>
  <c r="E124" i="66"/>
  <c r="E21" i="81"/>
  <c r="G26" i="57"/>
  <c r="G24" i="57"/>
  <c r="E23" i="23"/>
  <c r="G27" i="81"/>
  <c r="G60" i="60"/>
  <c r="G75" i="66"/>
  <c r="E16" i="21"/>
  <c r="G128" i="66"/>
  <c r="E10" i="48"/>
  <c r="G14" i="66"/>
  <c r="G35" i="38"/>
  <c r="E21" i="14"/>
  <c r="E33" i="18"/>
  <c r="G47" i="78"/>
  <c r="E12" i="68"/>
  <c r="G18" i="15"/>
  <c r="G93" i="66"/>
  <c r="E144" i="66"/>
  <c r="G32" i="26"/>
  <c r="G14" i="78"/>
  <c r="G29" i="16"/>
  <c r="E47" i="38"/>
  <c r="G15" i="27"/>
  <c r="E20" i="57"/>
  <c r="E16" i="42"/>
  <c r="E33" i="38"/>
  <c r="G18" i="47"/>
  <c r="E119" i="87"/>
  <c r="G38" i="79"/>
  <c r="G30" i="82"/>
  <c r="G53" i="87"/>
  <c r="G16" i="26"/>
  <c r="G11" i="85"/>
  <c r="G52" i="87"/>
  <c r="G20" i="29"/>
  <c r="E18" i="47"/>
  <c r="E59" i="50"/>
  <c r="G41" i="25"/>
  <c r="E99" i="87"/>
  <c r="G106" i="87"/>
  <c r="A9" i="67"/>
  <c r="G27" i="79"/>
  <c r="G103" i="50"/>
  <c r="G11" i="29"/>
  <c r="G136" i="66"/>
  <c r="G19" i="87"/>
  <c r="G38" i="87"/>
  <c r="G10" i="41"/>
  <c r="G128" i="87"/>
  <c r="E23" i="59"/>
  <c r="E22" i="61"/>
  <c r="G24" i="53"/>
  <c r="E25" i="22"/>
  <c r="G9" i="48"/>
  <c r="G18" i="22"/>
  <c r="G107" i="66"/>
  <c r="E26" i="50"/>
  <c r="G16" i="73"/>
  <c r="G54" i="78"/>
  <c r="E91" i="87"/>
  <c r="G41" i="82"/>
  <c r="E35" i="68"/>
  <c r="E134" i="66"/>
  <c r="E37" i="87"/>
  <c r="E61" i="82"/>
  <c r="E117" i="87"/>
  <c r="G52" i="57"/>
  <c r="E14" i="3"/>
  <c r="G24" i="61"/>
  <c r="G29" i="81"/>
  <c r="E24" i="32"/>
  <c r="E68" i="78"/>
  <c r="G34" i="87"/>
  <c r="E9" i="18"/>
  <c r="E17" i="3"/>
  <c r="E53" i="87"/>
  <c r="G45" i="82"/>
  <c r="G13" i="15"/>
  <c r="G12" i="62"/>
  <c r="E35" i="53"/>
  <c r="E24" i="57"/>
  <c r="E48" i="14"/>
  <c r="G10" i="51"/>
  <c r="E25" i="11"/>
  <c r="G61" i="82"/>
  <c r="G39" i="60"/>
  <c r="G46" i="25"/>
  <c r="E27" i="38"/>
  <c r="G49" i="81"/>
  <c r="E65" i="60"/>
  <c r="E76" i="78"/>
  <c r="G49" i="26"/>
  <c r="G20" i="61"/>
  <c r="G39" i="82"/>
  <c r="E59" i="60"/>
  <c r="E18" i="29"/>
  <c r="G33" i="26"/>
  <c r="G22" i="68"/>
  <c r="E13" i="49"/>
  <c r="G15" i="66"/>
  <c r="E33" i="68"/>
  <c r="E20" i="53"/>
  <c r="G51" i="26"/>
  <c r="E23" i="58"/>
  <c r="E9" i="76"/>
  <c r="A9" i="64"/>
  <c r="A9" i="22"/>
  <c r="G122" i="50"/>
  <c r="G39" i="14"/>
  <c r="G130" i="66"/>
  <c r="G29" i="66"/>
  <c r="G57" i="87"/>
  <c r="G74" i="60"/>
  <c r="E38" i="68"/>
  <c r="G12" i="84"/>
  <c r="G71" i="87"/>
  <c r="G46" i="66"/>
  <c r="E32" i="57"/>
  <c r="E50" i="60"/>
  <c r="E10" i="12"/>
  <c r="G31" i="42"/>
  <c r="G37" i="53"/>
  <c r="G33" i="21"/>
  <c r="E99" i="66"/>
  <c r="G20" i="79"/>
  <c r="E22" i="23"/>
  <c r="E98" i="66"/>
  <c r="E37" i="42"/>
  <c r="G26" i="66"/>
  <c r="G51" i="66"/>
  <c r="G82" i="60"/>
  <c r="G100" i="87"/>
  <c r="E87" i="87"/>
  <c r="E10" i="42"/>
  <c r="E25" i="53"/>
  <c r="E56" i="53"/>
  <c r="G13" i="59"/>
  <c r="G40" i="81"/>
  <c r="G19" i="15"/>
  <c r="E63" i="60"/>
  <c r="E67" i="87"/>
  <c r="G15" i="84"/>
  <c r="G11" i="66"/>
  <c r="G9" i="14"/>
  <c r="G56" i="26"/>
  <c r="E25" i="15"/>
  <c r="G14" i="24"/>
  <c r="G49" i="14"/>
  <c r="E25" i="14"/>
  <c r="E43" i="61"/>
  <c r="G22" i="10"/>
  <c r="E56" i="50"/>
  <c r="G23" i="23"/>
  <c r="E30" i="15"/>
  <c r="E36" i="16"/>
  <c r="G55" i="82"/>
  <c r="E11" i="40"/>
  <c r="G51" i="25"/>
  <c r="G125" i="87"/>
  <c r="G45" i="58"/>
  <c r="G22" i="82"/>
  <c r="E33" i="87"/>
  <c r="E16" i="31"/>
  <c r="G95" i="87"/>
  <c r="G12" i="38"/>
  <c r="G12" i="31"/>
  <c r="A9" i="65"/>
  <c r="E13" i="87"/>
  <c r="G41" i="50"/>
  <c r="E11" i="18"/>
  <c r="G23" i="81"/>
  <c r="E27" i="57"/>
  <c r="E38" i="3"/>
  <c r="G11" i="69"/>
  <c r="E125" i="66"/>
  <c r="E104" i="66"/>
  <c r="E33" i="11"/>
  <c r="E15" i="17"/>
  <c r="G46" i="58"/>
  <c r="E18" i="38"/>
  <c r="E22" i="66"/>
  <c r="E26" i="3"/>
  <c r="E19" i="73"/>
  <c r="G10" i="60"/>
  <c r="E38" i="21"/>
  <c r="E20" i="14"/>
  <c r="G10" i="74"/>
  <c r="G38" i="61"/>
  <c r="E56" i="81"/>
  <c r="E55" i="60"/>
  <c r="E13" i="27"/>
  <c r="G35" i="68"/>
  <c r="E33" i="60"/>
  <c r="E36" i="82"/>
  <c r="E9" i="8"/>
  <c r="E53" i="3"/>
  <c r="G32" i="18"/>
  <c r="G22" i="42"/>
  <c r="G27" i="60"/>
  <c r="G29" i="50"/>
  <c r="E11" i="42"/>
  <c r="G39" i="81"/>
  <c r="G18" i="38"/>
  <c r="G14" i="22"/>
  <c r="G13" i="17"/>
  <c r="G66" i="60"/>
  <c r="E25" i="47"/>
  <c r="E40" i="60"/>
  <c r="E56" i="21"/>
  <c r="E9" i="24"/>
  <c r="E25" i="25"/>
  <c r="G18" i="25"/>
  <c r="G13" i="65"/>
  <c r="G29" i="11"/>
  <c r="E9" i="84"/>
  <c r="G36" i="15"/>
  <c r="E38" i="79"/>
  <c r="G55" i="38"/>
  <c r="E11" i="76"/>
  <c r="G16" i="22"/>
  <c r="G11" i="52"/>
  <c r="G23" i="57"/>
  <c r="G38" i="82"/>
  <c r="G21" i="14"/>
  <c r="E38" i="53"/>
  <c r="E13" i="79"/>
  <c r="E10" i="56"/>
  <c r="G115" i="50"/>
  <c r="G46" i="87"/>
  <c r="G35" i="57"/>
  <c r="E57" i="82"/>
  <c r="G119" i="50"/>
  <c r="G11" i="4"/>
  <c r="E60" i="78"/>
  <c r="E11" i="6"/>
  <c r="E13" i="21"/>
  <c r="G57" i="78"/>
  <c r="E16" i="62"/>
  <c r="G40" i="79"/>
  <c r="G35" i="61"/>
  <c r="G37" i="57"/>
  <c r="E75" i="50"/>
  <c r="G48" i="82"/>
  <c r="G32" i="68"/>
  <c r="E33" i="42"/>
  <c r="E40" i="50"/>
  <c r="G15" i="16"/>
  <c r="G53" i="25"/>
  <c r="E33" i="53"/>
  <c r="G29" i="57"/>
  <c r="G88" i="78"/>
  <c r="G46" i="3"/>
  <c r="E50" i="58"/>
  <c r="G54" i="50"/>
  <c r="G104" i="50"/>
  <c r="G10" i="2"/>
  <c r="E15" i="24"/>
  <c r="G13" i="60"/>
  <c r="E9" i="35"/>
  <c r="E26" i="61"/>
  <c r="G19" i="66"/>
  <c r="G23" i="42"/>
  <c r="G115" i="66"/>
  <c r="E21" i="58"/>
  <c r="G11" i="33"/>
  <c r="G9" i="20"/>
  <c r="E19" i="65"/>
  <c r="E19" i="87"/>
  <c r="G22" i="79"/>
  <c r="G23" i="78"/>
  <c r="G37" i="25"/>
  <c r="G35" i="42"/>
  <c r="G11" i="79"/>
  <c r="E31" i="42"/>
  <c r="E18" i="3"/>
  <c r="G9" i="73"/>
  <c r="E35" i="78"/>
  <c r="E10" i="11"/>
  <c r="G10" i="7"/>
  <c r="G11" i="40"/>
  <c r="G30" i="15"/>
  <c r="E10" i="19"/>
  <c r="G9" i="10"/>
  <c r="G29" i="47"/>
  <c r="G14" i="3"/>
  <c r="E66" i="81"/>
  <c r="G10" i="76"/>
  <c r="E35" i="66"/>
  <c r="E9" i="31"/>
  <c r="G30" i="16"/>
  <c r="E28" i="68"/>
  <c r="G110" i="50"/>
  <c r="E52" i="66"/>
  <c r="G16" i="18"/>
  <c r="G77" i="50"/>
  <c r="E54" i="66"/>
  <c r="E72" i="78"/>
  <c r="E14" i="73"/>
  <c r="E10" i="35"/>
  <c r="G117" i="66"/>
  <c r="E17" i="34"/>
  <c r="G83" i="50"/>
  <c r="G60" i="82"/>
  <c r="A9" i="8"/>
  <c r="E43" i="25"/>
  <c r="G17" i="32"/>
  <c r="E39" i="81"/>
  <c r="G39" i="15"/>
  <c r="E30" i="3"/>
  <c r="E28" i="3"/>
  <c r="G37" i="60"/>
  <c r="E111" i="50"/>
  <c r="G49" i="60"/>
  <c r="G47" i="21"/>
  <c r="E45" i="15"/>
  <c r="E12" i="41"/>
  <c r="G24" i="60"/>
  <c r="G13" i="54"/>
  <c r="A22" i="87"/>
  <c r="G10" i="62"/>
  <c r="E53" i="42"/>
  <c r="E24" i="61"/>
  <c r="E14" i="23"/>
  <c r="E12" i="51"/>
  <c r="G105" i="66"/>
  <c r="G20" i="62"/>
  <c r="G27" i="38"/>
  <c r="G50" i="57"/>
  <c r="G37" i="21"/>
  <c r="G10" i="57"/>
  <c r="G53" i="3"/>
  <c r="E17" i="53"/>
  <c r="G37" i="82"/>
  <c r="G19" i="62"/>
  <c r="G25" i="53"/>
  <c r="E40" i="81"/>
  <c r="G36" i="79"/>
  <c r="E112" i="50"/>
  <c r="E32" i="38"/>
  <c r="E80" i="87"/>
  <c r="G69" i="81"/>
  <c r="E9" i="41"/>
  <c r="G26" i="60"/>
  <c r="E74" i="87"/>
  <c r="E27" i="82"/>
  <c r="G56" i="87"/>
  <c r="E61" i="60"/>
  <c r="G13" i="37"/>
  <c r="G96" i="50"/>
  <c r="E27" i="60"/>
  <c r="E51" i="15"/>
  <c r="G38" i="42"/>
  <c r="E14" i="42"/>
  <c r="G33" i="3"/>
  <c r="E112" i="66"/>
  <c r="E10" i="62"/>
  <c r="E36" i="25"/>
  <c r="G23" i="10"/>
  <c r="E122" i="50"/>
  <c r="E21" i="22"/>
  <c r="G12" i="30"/>
  <c r="G63" i="38"/>
  <c r="E16" i="18"/>
  <c r="E19" i="66"/>
  <c r="E37" i="38"/>
  <c r="G9" i="28"/>
  <c r="G123" i="66"/>
  <c r="E37" i="57"/>
  <c r="G48" i="38"/>
  <c r="E41" i="25"/>
  <c r="E42" i="42"/>
  <c r="G27" i="14"/>
  <c r="E31" i="58"/>
  <c r="G29" i="42"/>
  <c r="G39" i="16"/>
  <c r="E10" i="26"/>
  <c r="G31" i="66"/>
  <c r="E37" i="18"/>
  <c r="E13" i="47"/>
  <c r="G48" i="53"/>
  <c r="G25" i="57"/>
  <c r="G23" i="18"/>
  <c r="G92" i="78"/>
  <c r="E50" i="26"/>
  <c r="G27" i="78"/>
  <c r="G39" i="38"/>
  <c r="G36" i="50"/>
  <c r="E37" i="26"/>
  <c r="G53" i="21"/>
  <c r="G48" i="66"/>
  <c r="E9" i="78"/>
  <c r="G45" i="53"/>
  <c r="A9" i="30"/>
  <c r="G42" i="78"/>
  <c r="G27" i="18"/>
  <c r="G57" i="38"/>
  <c r="E24" i="66"/>
  <c r="E24" i="38"/>
  <c r="G10" i="22"/>
  <c r="G92" i="66"/>
  <c r="E139" i="66"/>
  <c r="E28" i="60"/>
  <c r="G35" i="81"/>
  <c r="G19" i="68"/>
  <c r="G71" i="50"/>
  <c r="G29" i="26"/>
  <c r="E81" i="66"/>
  <c r="E46" i="61"/>
  <c r="E53" i="61"/>
  <c r="G37" i="14"/>
  <c r="E28" i="16"/>
  <c r="E98" i="50"/>
  <c r="G53" i="82"/>
  <c r="G44" i="21"/>
  <c r="E33" i="82"/>
  <c r="G94" i="50"/>
  <c r="G19" i="58"/>
  <c r="E83" i="66"/>
  <c r="G43" i="25"/>
  <c r="G27" i="3"/>
  <c r="E19" i="31"/>
  <c r="E34" i="26"/>
  <c r="G15" i="87"/>
  <c r="G22" i="14"/>
  <c r="G11" i="2"/>
  <c r="G17" i="50"/>
  <c r="G27" i="15"/>
  <c r="E43" i="21"/>
  <c r="E21" i="66"/>
  <c r="E11" i="7"/>
  <c r="G33" i="79"/>
  <c r="E14" i="41"/>
  <c r="G73" i="78"/>
  <c r="G45" i="42"/>
  <c r="E30" i="14"/>
  <c r="G18" i="53"/>
  <c r="G17" i="18"/>
  <c r="G64" i="82"/>
  <c r="E9" i="19"/>
  <c r="E93" i="78"/>
  <c r="E108" i="66"/>
  <c r="G17" i="38"/>
  <c r="E55" i="21"/>
  <c r="A9" i="12"/>
  <c r="E72" i="66"/>
  <c r="G102" i="50"/>
  <c r="E11" i="57"/>
  <c r="E20" i="22"/>
  <c r="G44" i="60"/>
  <c r="G9" i="22"/>
  <c r="E9" i="6"/>
  <c r="G19" i="16"/>
  <c r="E13" i="29"/>
  <c r="G18" i="57"/>
  <c r="E22" i="21"/>
  <c r="E30" i="18"/>
  <c r="G15" i="38"/>
  <c r="G63" i="78"/>
  <c r="G15" i="21"/>
  <c r="G53" i="61"/>
  <c r="E28" i="58"/>
  <c r="G16" i="10"/>
  <c r="G13" i="47"/>
  <c r="G47" i="15"/>
  <c r="E28" i="26"/>
  <c r="E12" i="79"/>
  <c r="G11" i="41"/>
  <c r="G21" i="16"/>
  <c r="E120" i="50"/>
  <c r="A9" i="74"/>
  <c r="E37" i="61"/>
  <c r="G123" i="87"/>
  <c r="G19" i="81"/>
  <c r="G10" i="85"/>
  <c r="E114" i="66"/>
  <c r="G43" i="87"/>
  <c r="E79" i="50"/>
  <c r="G15" i="14"/>
  <c r="G15" i="79"/>
  <c r="E120" i="66"/>
  <c r="G15" i="71"/>
  <c r="E18" i="58"/>
  <c r="G20" i="27"/>
  <c r="E95" i="87"/>
  <c r="E24" i="53"/>
  <c r="G32" i="82"/>
  <c r="E29" i="81"/>
  <c r="E68" i="66"/>
  <c r="E96" i="66"/>
  <c r="G12" i="57"/>
  <c r="E13" i="41"/>
  <c r="E68" i="81"/>
  <c r="E14" i="61"/>
  <c r="E10" i="25"/>
  <c r="G84" i="66"/>
  <c r="G62" i="38"/>
  <c r="A9" i="34"/>
  <c r="E45" i="60"/>
  <c r="G54" i="82"/>
  <c r="E18" i="81"/>
  <c r="E71" i="78"/>
  <c r="E80" i="66"/>
  <c r="G19" i="60"/>
  <c r="G51" i="14"/>
  <c r="E17" i="38"/>
  <c r="G41" i="21"/>
  <c r="G80" i="66"/>
  <c r="E74" i="66"/>
  <c r="E10" i="30"/>
  <c r="G23" i="3"/>
  <c r="E41" i="58"/>
  <c r="G25" i="81"/>
  <c r="E50" i="81"/>
  <c r="G30" i="18"/>
  <c r="G11" i="8"/>
  <c r="G30" i="50"/>
  <c r="E12" i="38"/>
  <c r="E38" i="14"/>
  <c r="G19" i="26"/>
  <c r="E22" i="3"/>
  <c r="G22" i="26"/>
  <c r="G11" i="27"/>
  <c r="G47" i="53"/>
  <c r="G14" i="21"/>
  <c r="G65" i="82"/>
  <c r="E16" i="82"/>
  <c r="E11" i="87"/>
  <c r="G25" i="82"/>
  <c r="G57" i="14"/>
  <c r="E54" i="57"/>
  <c r="G11" i="37"/>
  <c r="E26" i="82"/>
  <c r="E33" i="61"/>
  <c r="E82" i="50"/>
  <c r="G39" i="42"/>
  <c r="E20" i="60"/>
  <c r="E48" i="15"/>
  <c r="E12" i="71"/>
  <c r="E11" i="9"/>
  <c r="G34" i="25"/>
  <c r="E21" i="47"/>
  <c r="G27" i="58"/>
  <c r="G100" i="66"/>
  <c r="E47" i="50"/>
  <c r="G38" i="25"/>
  <c r="G32" i="61"/>
  <c r="E48" i="57"/>
  <c r="E12" i="61"/>
  <c r="G64" i="53"/>
  <c r="E16" i="29"/>
  <c r="G43" i="42"/>
  <c r="G11" i="28"/>
  <c r="E84" i="87"/>
  <c r="E62" i="66"/>
  <c r="E16" i="60"/>
  <c r="G16" i="15"/>
  <c r="G58" i="26"/>
  <c r="E13" i="54"/>
  <c r="G20" i="57"/>
  <c r="E21" i="26"/>
  <c r="G76" i="66"/>
  <c r="G58" i="50"/>
  <c r="E85" i="50"/>
  <c r="E9" i="47"/>
  <c r="E14" i="54"/>
  <c r="E11" i="61"/>
  <c r="E19" i="60"/>
  <c r="G10" i="6"/>
  <c r="E12" i="48"/>
  <c r="E123" i="66"/>
  <c r="E38" i="38"/>
  <c r="E46" i="15"/>
  <c r="G17" i="21"/>
  <c r="E11" i="13"/>
  <c r="G9" i="56"/>
  <c r="G56" i="14"/>
  <c r="G88" i="66"/>
  <c r="G18" i="50"/>
  <c r="E10" i="54"/>
  <c r="G26" i="15"/>
  <c r="G11" i="61"/>
  <c r="E10" i="78"/>
  <c r="E30" i="25"/>
  <c r="E12" i="22"/>
  <c r="G9" i="86"/>
  <c r="G81" i="60"/>
  <c r="E49" i="78"/>
  <c r="G55" i="57"/>
  <c r="G40" i="42"/>
  <c r="G20" i="11"/>
  <c r="E100" i="66"/>
  <c r="E44" i="78"/>
  <c r="E10" i="85"/>
  <c r="E26" i="66"/>
  <c r="G31" i="25"/>
  <c r="G15" i="82"/>
  <c r="E19" i="61"/>
  <c r="E16" i="16"/>
  <c r="G10" i="47"/>
  <c r="E92" i="50"/>
  <c r="G13" i="38"/>
  <c r="E44" i="25"/>
  <c r="G28" i="78"/>
  <c r="E29" i="60"/>
  <c r="E11" i="48"/>
  <c r="E51" i="26"/>
  <c r="E59" i="53"/>
  <c r="E84" i="60"/>
  <c r="E44" i="26"/>
  <c r="E20" i="68"/>
  <c r="G9" i="63"/>
  <c r="E63" i="50"/>
  <c r="G52" i="58"/>
  <c r="E35" i="14"/>
  <c r="E13" i="14"/>
  <c r="E67" i="81"/>
  <c r="E11" i="82"/>
  <c r="E11" i="79"/>
  <c r="G55" i="26"/>
  <c r="E19" i="3"/>
  <c r="G30" i="61"/>
  <c r="E35" i="16"/>
  <c r="E11" i="34"/>
  <c r="E37" i="79"/>
  <c r="G88" i="50"/>
  <c r="A11" i="85"/>
  <c r="E16" i="59"/>
  <c r="G84" i="50"/>
  <c r="E14" i="11"/>
  <c r="E54" i="78"/>
  <c r="E66" i="50"/>
  <c r="E15" i="41"/>
  <c r="G53" i="58"/>
  <c r="E13" i="38"/>
  <c r="G54" i="53"/>
  <c r="E14" i="66"/>
  <c r="E39" i="25"/>
  <c r="E22" i="78"/>
  <c r="G32" i="57"/>
  <c r="G43" i="82"/>
  <c r="G15" i="54"/>
  <c r="G56" i="78"/>
  <c r="E41" i="50"/>
  <c r="E82" i="78"/>
  <c r="E21" i="53"/>
  <c r="G14" i="26"/>
  <c r="E23" i="42"/>
  <c r="G58" i="38"/>
  <c r="E36" i="87"/>
  <c r="G26" i="3"/>
  <c r="E109" i="66"/>
  <c r="E21" i="16"/>
  <c r="E15" i="25"/>
  <c r="G11" i="58"/>
  <c r="E23" i="29"/>
  <c r="G51" i="57"/>
  <c r="G30" i="78"/>
  <c r="G20" i="21"/>
  <c r="G28" i="47"/>
  <c r="E108" i="50"/>
  <c r="G17" i="82"/>
  <c r="G11" i="3"/>
  <c r="E11" i="20"/>
  <c r="E20" i="10"/>
  <c r="G11" i="74"/>
  <c r="E54" i="60"/>
  <c r="G31" i="21"/>
  <c r="G16" i="3"/>
  <c r="G18" i="66"/>
  <c r="G24" i="26"/>
  <c r="E11" i="26"/>
  <c r="G19" i="42"/>
  <c r="E42" i="15"/>
  <c r="E68" i="60"/>
  <c r="E14" i="83"/>
  <c r="E46" i="87"/>
  <c r="G22" i="27"/>
  <c r="G106" i="66"/>
  <c r="E16" i="53"/>
  <c r="E14" i="43"/>
  <c r="E35" i="81"/>
  <c r="E32" i="42"/>
  <c r="E9" i="14"/>
  <c r="E44" i="82"/>
  <c r="G9" i="77"/>
  <c r="E9" i="38"/>
  <c r="E11" i="19"/>
  <c r="E127" i="66"/>
  <c r="G9" i="78"/>
  <c r="G54" i="38"/>
  <c r="G23" i="68"/>
  <c r="G47" i="50"/>
  <c r="E20" i="42"/>
  <c r="E15" i="59"/>
  <c r="A11" i="83"/>
  <c r="G9" i="18"/>
  <c r="E50" i="87"/>
  <c r="E31" i="14"/>
  <c r="E52" i="61"/>
  <c r="G50" i="26"/>
  <c r="A9" i="9"/>
  <c r="E18" i="21"/>
  <c r="E10" i="60"/>
  <c r="G25" i="11"/>
  <c r="E36" i="21"/>
  <c r="E27" i="15"/>
  <c r="E52" i="38"/>
  <c r="E12" i="5"/>
  <c r="G98" i="66"/>
  <c r="E77" i="78"/>
  <c r="G17" i="11"/>
  <c r="E19" i="16"/>
  <c r="G12" i="16"/>
  <c r="G14" i="41"/>
  <c r="G109" i="50"/>
  <c r="E55" i="82"/>
  <c r="G9" i="82"/>
  <c r="G10" i="37"/>
  <c r="E61" i="50"/>
  <c r="G15" i="32"/>
  <c r="E106" i="66"/>
  <c r="G10" i="52"/>
  <c r="G10" i="32"/>
  <c r="E34" i="3"/>
  <c r="G10" i="21"/>
  <c r="G42" i="82"/>
  <c r="E36" i="58"/>
  <c r="E15" i="68"/>
  <c r="E9" i="79"/>
  <c r="G12" i="85"/>
  <c r="E101" i="50"/>
  <c r="G11" i="82"/>
  <c r="E14" i="57"/>
  <c r="G12" i="32"/>
  <c r="E40" i="14"/>
  <c r="E64" i="60"/>
  <c r="G16" i="65"/>
  <c r="G142" i="66"/>
  <c r="G58" i="81"/>
  <c r="E40" i="21"/>
  <c r="E19" i="62"/>
  <c r="G46" i="21"/>
  <c r="E54" i="87"/>
  <c r="G13" i="87"/>
  <c r="G18" i="32"/>
  <c r="E19" i="21"/>
  <c r="G10" i="58"/>
  <c r="G60" i="15"/>
  <c r="G50" i="61"/>
  <c r="E18" i="65"/>
  <c r="E9" i="87"/>
  <c r="E22" i="53"/>
  <c r="E16" i="32"/>
  <c r="G34" i="66"/>
  <c r="G15" i="29"/>
  <c r="E16" i="14"/>
  <c r="G20" i="14"/>
  <c r="A9" i="48"/>
  <c r="A9" i="28"/>
  <c r="G10" i="63"/>
  <c r="E14" i="29"/>
  <c r="E21" i="3"/>
  <c r="E12" i="12"/>
  <c r="G14" i="68"/>
  <c r="E54" i="61"/>
  <c r="G50" i="14"/>
  <c r="G10" i="5"/>
  <c r="G9" i="5"/>
  <c r="G28" i="87"/>
  <c r="G55" i="66"/>
  <c r="E20" i="32"/>
  <c r="E10" i="69"/>
  <c r="G16" i="53"/>
  <c r="E32" i="60"/>
  <c r="A9" i="33"/>
  <c r="E18" i="25"/>
  <c r="E133" i="87"/>
  <c r="G29" i="68"/>
  <c r="E9" i="4"/>
  <c r="G22" i="78"/>
  <c r="G33" i="38"/>
  <c r="G21" i="68"/>
  <c r="E45" i="38"/>
  <c r="E13" i="32"/>
  <c r="G55" i="61"/>
  <c r="G42" i="26"/>
  <c r="G83" i="78"/>
  <c r="E34" i="50"/>
  <c r="E13" i="15"/>
  <c r="E9" i="15"/>
  <c r="E24" i="10"/>
  <c r="E30" i="26"/>
  <c r="G14" i="10"/>
  <c r="G39" i="61"/>
  <c r="E15" i="58"/>
  <c r="A9" i="26"/>
  <c r="G30" i="38"/>
  <c r="G110" i="66"/>
  <c r="E31" i="38"/>
  <c r="E32" i="15"/>
  <c r="G12" i="5"/>
  <c r="E9" i="63"/>
  <c r="E10" i="7"/>
  <c r="G13" i="42"/>
  <c r="G15" i="34"/>
  <c r="E27" i="26"/>
  <c r="G11" i="78"/>
  <c r="E23" i="22"/>
  <c r="E63" i="26"/>
  <c r="A9" i="80"/>
  <c r="E21" i="59"/>
  <c r="E21" i="42"/>
  <c r="G50" i="25"/>
  <c r="E9" i="43"/>
  <c r="G26" i="81"/>
  <c r="E80" i="60"/>
  <c r="G45" i="25"/>
  <c r="E107" i="50"/>
  <c r="E28" i="61"/>
  <c r="G100" i="50"/>
  <c r="E25" i="61"/>
  <c r="E36" i="68"/>
  <c r="E31" i="21"/>
  <c r="G9" i="68"/>
  <c r="E36" i="26"/>
  <c r="G40" i="38"/>
  <c r="G35" i="25"/>
  <c r="E28" i="82"/>
  <c r="G83" i="66"/>
  <c r="G48" i="21"/>
  <c r="A9" i="56"/>
  <c r="E17" i="41"/>
  <c r="E70" i="81"/>
  <c r="G61" i="26"/>
  <c r="E85" i="66"/>
  <c r="G19" i="32"/>
  <c r="G54" i="60"/>
  <c r="G10" i="48"/>
  <c r="G10" i="65"/>
  <c r="E12" i="3"/>
  <c r="G29" i="38"/>
  <c r="G22" i="16"/>
  <c r="E39" i="50"/>
  <c r="G13" i="53"/>
  <c r="E46" i="60"/>
  <c r="E116" i="50"/>
  <c r="E64" i="50"/>
  <c r="G57" i="50"/>
  <c r="E29" i="78"/>
  <c r="G19" i="25"/>
  <c r="E41" i="42"/>
  <c r="E21" i="27"/>
  <c r="E19" i="25"/>
  <c r="E11" i="56"/>
  <c r="G43" i="26"/>
  <c r="E47" i="42"/>
  <c r="G22" i="61"/>
  <c r="G50" i="42"/>
  <c r="G79" i="50"/>
  <c r="G30" i="11"/>
  <c r="G98" i="87"/>
  <c r="G62" i="50"/>
  <c r="G10" i="15"/>
  <c r="G21" i="15"/>
  <c r="E17" i="17"/>
  <c r="G75" i="50"/>
  <c r="G41" i="60"/>
  <c r="E60" i="15"/>
  <c r="E11" i="59"/>
  <c r="E15" i="57"/>
  <c r="E23" i="14"/>
  <c r="E18" i="66"/>
  <c r="E23" i="21"/>
  <c r="G64" i="87"/>
  <c r="E10" i="34"/>
  <c r="G12" i="14"/>
  <c r="E55" i="78"/>
  <c r="G45" i="21"/>
  <c r="E62" i="53"/>
  <c r="E29" i="61"/>
  <c r="G28" i="42"/>
  <c r="A9" i="16"/>
  <c r="E36" i="42"/>
  <c r="A11" i="26"/>
  <c r="G47" i="58"/>
  <c r="G16" i="59"/>
  <c r="G11" i="10"/>
  <c r="G33" i="50"/>
  <c r="G24" i="68"/>
  <c r="G22" i="38"/>
  <c r="G83" i="87"/>
  <c r="E9" i="27"/>
  <c r="G12" i="53"/>
  <c r="G84" i="87"/>
  <c r="E23" i="3"/>
  <c r="G124" i="66"/>
  <c r="E9" i="10"/>
  <c r="G55" i="50"/>
  <c r="E35" i="26"/>
  <c r="G20" i="54"/>
  <c r="G50" i="38"/>
  <c r="A9" i="19"/>
  <c r="E54" i="3"/>
  <c r="E14" i="14"/>
  <c r="E137" i="66"/>
  <c r="E10" i="47"/>
  <c r="E18" i="27"/>
  <c r="E16" i="57"/>
  <c r="G31" i="38"/>
  <c r="E96" i="87"/>
  <c r="E23" i="50"/>
  <c r="G44" i="57"/>
  <c r="G17" i="84"/>
  <c r="G22" i="24"/>
  <c r="E94" i="50"/>
  <c r="G10" i="43"/>
  <c r="E62" i="26"/>
  <c r="E60" i="38"/>
  <c r="G58" i="60"/>
  <c r="E29" i="38"/>
  <c r="G10" i="24"/>
  <c r="E53" i="25"/>
  <c r="E30" i="21"/>
  <c r="E21" i="50"/>
  <c r="E9" i="74"/>
  <c r="E45" i="50"/>
  <c r="G10" i="35"/>
  <c r="G55" i="15"/>
  <c r="G9" i="25"/>
  <c r="E37" i="3"/>
  <c r="G28" i="18"/>
  <c r="G87" i="50"/>
  <c r="E49" i="21"/>
  <c r="E41" i="53"/>
  <c r="G17" i="10"/>
  <c r="E84" i="50"/>
  <c r="G10" i="19"/>
  <c r="G55" i="3"/>
  <c r="G54" i="66"/>
  <c r="G31" i="53"/>
  <c r="E13" i="18"/>
  <c r="G25" i="38"/>
  <c r="E11" i="67"/>
  <c r="E106" i="50"/>
  <c r="E11" i="2"/>
  <c r="E48" i="38"/>
  <c r="G13" i="78"/>
  <c r="E38" i="66"/>
  <c r="G49" i="25"/>
  <c r="E55" i="26"/>
  <c r="G13" i="20"/>
  <c r="E30" i="57"/>
  <c r="G61" i="15"/>
  <c r="E52" i="21"/>
  <c r="G10" i="28"/>
  <c r="G29" i="58"/>
  <c r="G29" i="78"/>
  <c r="G9" i="57"/>
  <c r="E21" i="60"/>
  <c r="G104" i="66"/>
  <c r="G16" i="84"/>
  <c r="E45" i="57"/>
  <c r="G46" i="14"/>
  <c r="E17" i="10"/>
  <c r="G56" i="15"/>
  <c r="E27" i="18"/>
  <c r="E31" i="68"/>
  <c r="G17" i="34"/>
  <c r="G59" i="66"/>
  <c r="E57" i="26"/>
  <c r="E29" i="50"/>
  <c r="E21" i="11"/>
  <c r="E27" i="3"/>
  <c r="E58" i="26"/>
  <c r="E13" i="48"/>
  <c r="E40" i="38"/>
  <c r="E113" i="50"/>
  <c r="G78" i="87"/>
  <c r="E62" i="15"/>
  <c r="E64" i="66"/>
  <c r="E22" i="81"/>
  <c r="G119" i="66"/>
  <c r="E11" i="22"/>
  <c r="G19" i="59"/>
  <c r="E18" i="11"/>
  <c r="G28" i="25"/>
  <c r="E28" i="47"/>
  <c r="E15" i="3"/>
  <c r="E27" i="21"/>
  <c r="G43" i="58"/>
  <c r="G62" i="66"/>
  <c r="G33" i="15"/>
  <c r="G72" i="66"/>
  <c r="G52" i="14"/>
  <c r="E9" i="85"/>
  <c r="G9" i="65"/>
  <c r="G25" i="15"/>
  <c r="G144" i="66"/>
  <c r="E11" i="12"/>
  <c r="G24" i="21"/>
  <c r="G16" i="61"/>
  <c r="G50" i="53"/>
  <c r="A9" i="51"/>
  <c r="E61" i="15"/>
  <c r="G30" i="58"/>
  <c r="E20" i="47"/>
  <c r="E54" i="82"/>
  <c r="E14" i="16"/>
  <c r="G44" i="25"/>
  <c r="E30" i="50"/>
  <c r="G38" i="3"/>
  <c r="E59" i="61"/>
  <c r="G12" i="58"/>
  <c r="E19" i="26"/>
  <c r="G16" i="27"/>
  <c r="E9" i="36"/>
  <c r="G41" i="57"/>
  <c r="G30" i="60"/>
  <c r="G27" i="42"/>
  <c r="E57" i="21"/>
  <c r="A9" i="72"/>
  <c r="G42" i="42"/>
  <c r="E9" i="62"/>
  <c r="G20" i="25"/>
  <c r="A13" i="83"/>
  <c r="G58" i="53"/>
  <c r="E37" i="15"/>
  <c r="A9" i="69"/>
  <c r="E11" i="33"/>
  <c r="G20" i="16"/>
  <c r="E11" i="75"/>
  <c r="G19" i="21"/>
  <c r="G18" i="41"/>
  <c r="G79" i="66"/>
  <c r="E48" i="87"/>
  <c r="E98" i="87"/>
  <c r="G34" i="58"/>
  <c r="E20" i="59"/>
  <c r="G11" i="30"/>
  <c r="E31" i="15"/>
  <c r="E56" i="38"/>
  <c r="G21" i="62"/>
  <c r="E9" i="54"/>
  <c r="E21" i="78"/>
  <c r="G32" i="60"/>
  <c r="E26" i="60"/>
  <c r="G29" i="14"/>
  <c r="E14" i="68"/>
  <c r="E10" i="2"/>
  <c r="E16" i="61"/>
  <c r="G112" i="50"/>
  <c r="G48" i="15"/>
  <c r="E17" i="42"/>
  <c r="E33" i="57"/>
  <c r="G47" i="61"/>
  <c r="E55" i="15"/>
  <c r="G10" i="64"/>
  <c r="E28" i="15"/>
  <c r="E10" i="51"/>
  <c r="E24" i="18"/>
  <c r="G35" i="16"/>
  <c r="G23" i="38"/>
  <c r="E14" i="65"/>
  <c r="G77" i="60"/>
  <c r="G11" i="16"/>
  <c r="G18" i="29"/>
  <c r="G10" i="53"/>
  <c r="E10" i="32"/>
  <c r="E10" i="14"/>
  <c r="E47" i="26"/>
  <c r="E26" i="11"/>
  <c r="E31" i="57"/>
  <c r="E51" i="82"/>
  <c r="G67" i="66"/>
  <c r="E9" i="60"/>
  <c r="E78" i="50"/>
  <c r="G49" i="78"/>
  <c r="E42" i="26"/>
  <c r="G41" i="38"/>
  <c r="E11" i="28"/>
  <c r="G25" i="79"/>
  <c r="G17" i="73"/>
  <c r="E83" i="60"/>
  <c r="E21" i="29"/>
  <c r="E20" i="29"/>
  <c r="G34" i="60"/>
  <c r="E11" i="5"/>
  <c r="G56" i="38"/>
  <c r="E18" i="22"/>
  <c r="G13" i="39"/>
  <c r="G49" i="58"/>
  <c r="E27" i="81"/>
  <c r="E9" i="33"/>
  <c r="G33" i="78"/>
  <c r="G33" i="81"/>
  <c r="E15" i="60"/>
  <c r="G9" i="67"/>
  <c r="E17" i="22"/>
  <c r="E13" i="30"/>
  <c r="E31" i="50"/>
  <c r="E30" i="81"/>
  <c r="E92" i="66"/>
  <c r="E39" i="38"/>
  <c r="G29" i="15"/>
  <c r="A9" i="11"/>
  <c r="E85" i="87"/>
  <c r="G34" i="68"/>
  <c r="G13" i="81"/>
  <c r="G34" i="78"/>
  <c r="E12" i="23"/>
  <c r="E48" i="42"/>
  <c r="E15" i="50"/>
  <c r="G43" i="50"/>
  <c r="A9" i="23"/>
  <c r="G39" i="18"/>
  <c r="G26" i="11"/>
  <c r="E29" i="42"/>
  <c r="E38" i="57"/>
  <c r="G52" i="25"/>
  <c r="E118" i="50"/>
  <c r="G70" i="66"/>
  <c r="E29" i="87"/>
  <c r="G63" i="60"/>
  <c r="G42" i="60"/>
  <c r="E18" i="62"/>
  <c r="E59" i="15"/>
  <c r="E41" i="15"/>
  <c r="E32" i="16"/>
  <c r="E49" i="53"/>
  <c r="G31" i="15"/>
  <c r="E43" i="53"/>
  <c r="G33" i="61"/>
  <c r="E46" i="42"/>
  <c r="G81" i="66"/>
  <c r="G41" i="66"/>
  <c r="A11" i="11"/>
  <c r="E50" i="38"/>
  <c r="A9" i="77"/>
  <c r="E10" i="50"/>
  <c r="G9" i="61"/>
  <c r="E13" i="61"/>
  <c r="E26" i="47"/>
  <c r="G11" i="54"/>
  <c r="E11" i="54"/>
  <c r="G43" i="66"/>
  <c r="E70" i="87"/>
  <c r="G30" i="26"/>
  <c r="G15" i="3"/>
  <c r="G46" i="60"/>
  <c r="E29" i="18"/>
  <c r="G23" i="22"/>
  <c r="G23" i="50"/>
  <c r="E20" i="15"/>
  <c r="E11" i="74"/>
  <c r="E50" i="66"/>
  <c r="G18" i="21"/>
  <c r="E31" i="61"/>
  <c r="E10" i="36"/>
  <c r="E58" i="53"/>
  <c r="E13" i="6"/>
  <c r="G14" i="34"/>
  <c r="E13" i="17"/>
  <c r="G24" i="58"/>
  <c r="G11" i="57"/>
  <c r="G32" i="16"/>
  <c r="G13" i="49"/>
  <c r="G18" i="27"/>
  <c r="G25" i="16"/>
  <c r="G42" i="61"/>
  <c r="G29" i="3"/>
  <c r="G47" i="87"/>
  <c r="G15" i="61"/>
  <c r="G15" i="65"/>
  <c r="G14" i="15"/>
  <c r="E92" i="78"/>
  <c r="G48" i="14"/>
  <c r="G34" i="42"/>
  <c r="G35" i="60"/>
  <c r="E12" i="20"/>
  <c r="G64" i="66"/>
  <c r="E41" i="14"/>
  <c r="G13" i="29"/>
  <c r="G39" i="25"/>
  <c r="G57" i="60"/>
  <c r="G16" i="41"/>
  <c r="G21" i="27"/>
  <c r="E45" i="26"/>
  <c r="E16" i="26"/>
  <c r="A9" i="78"/>
  <c r="E13" i="81"/>
  <c r="E26" i="21"/>
  <c r="E11" i="73"/>
  <c r="E64" i="53"/>
  <c r="E23" i="68"/>
  <c r="G10" i="26"/>
  <c r="G22" i="15"/>
  <c r="G37" i="42"/>
  <c r="E44" i="38"/>
  <c r="G14" i="17"/>
  <c r="E22" i="58"/>
  <c r="G54" i="26"/>
  <c r="G15" i="23"/>
  <c r="G56" i="60"/>
  <c r="E10" i="72"/>
  <c r="G52" i="53"/>
  <c r="G118" i="50"/>
  <c r="E25" i="58"/>
  <c r="E10" i="68"/>
  <c r="G9" i="71"/>
  <c r="E12" i="78"/>
  <c r="E29" i="25"/>
  <c r="A9" i="2"/>
  <c r="G43" i="38"/>
  <c r="E26" i="53"/>
  <c r="E22" i="15"/>
  <c r="E43" i="66"/>
  <c r="G26" i="50"/>
  <c r="G47" i="3"/>
  <c r="A11" i="27"/>
  <c r="E9" i="73"/>
  <c r="E49" i="3"/>
  <c r="G23" i="32"/>
  <c r="G25" i="22"/>
  <c r="G11" i="35"/>
  <c r="G62" i="53"/>
  <c r="E14" i="60"/>
  <c r="G109" i="66"/>
  <c r="E48" i="53"/>
  <c r="E47" i="58"/>
  <c r="G103" i="66"/>
  <c r="A11" i="12"/>
  <c r="G33" i="57"/>
  <c r="E35" i="61"/>
  <c r="E36" i="3"/>
  <c r="E40" i="79"/>
  <c r="G22" i="32"/>
  <c r="G85" i="66"/>
  <c r="G12" i="41"/>
  <c r="E16" i="50"/>
  <c r="G12" i="39"/>
  <c r="E9" i="40"/>
  <c r="E41" i="38"/>
  <c r="E16" i="84"/>
  <c r="G38" i="58"/>
  <c r="G11" i="44"/>
  <c r="E36" i="66"/>
  <c r="G15" i="59"/>
  <c r="E11" i="14"/>
  <c r="G14" i="62"/>
  <c r="G15" i="58"/>
  <c r="E39" i="16"/>
  <c r="E111" i="66"/>
  <c r="G18" i="24"/>
  <c r="E11" i="38"/>
  <c r="G41" i="15"/>
  <c r="G17" i="60"/>
  <c r="E10" i="58"/>
  <c r="G30" i="47"/>
  <c r="E10" i="53"/>
  <c r="E9" i="52"/>
  <c r="G18" i="62"/>
  <c r="E19" i="47"/>
  <c r="E63" i="66"/>
  <c r="E43" i="58"/>
  <c r="G16" i="60"/>
  <c r="G26" i="78"/>
  <c r="G101" i="50"/>
  <c r="E58" i="15"/>
  <c r="E30" i="58"/>
  <c r="G18" i="82"/>
  <c r="E50" i="25"/>
  <c r="G39" i="58"/>
  <c r="E18" i="42"/>
  <c r="E13" i="85"/>
  <c r="G31" i="82"/>
  <c r="E10" i="76"/>
  <c r="G63" i="66"/>
  <c r="G49" i="66"/>
  <c r="G26" i="58"/>
  <c r="G22" i="25"/>
  <c r="G61" i="53"/>
  <c r="E60" i="53"/>
  <c r="G121" i="66"/>
  <c r="G36" i="14"/>
  <c r="G14" i="32"/>
  <c r="E35" i="79"/>
  <c r="G13" i="27"/>
  <c r="E12" i="11"/>
  <c r="G21" i="87"/>
  <c r="G31" i="60"/>
  <c r="G32" i="53"/>
  <c r="G59" i="78"/>
  <c r="G11" i="68"/>
  <c r="E17" i="25"/>
  <c r="E23" i="47"/>
  <c r="E14" i="59"/>
  <c r="E16" i="34"/>
  <c r="E16" i="68"/>
  <c r="E143" i="66"/>
  <c r="E58" i="60"/>
  <c r="G15" i="42"/>
  <c r="E32" i="18"/>
  <c r="G18" i="3"/>
  <c r="G10" i="8"/>
  <c r="E60" i="21"/>
  <c r="E24" i="60"/>
  <c r="E60" i="66"/>
  <c r="G20" i="22"/>
  <c r="G11" i="26"/>
  <c r="E23" i="53"/>
  <c r="E54" i="25"/>
  <c r="G14" i="43"/>
  <c r="G59" i="26"/>
  <c r="G19" i="11"/>
  <c r="G53" i="15"/>
  <c r="G11" i="65"/>
  <c r="G78" i="66"/>
  <c r="E11" i="36"/>
  <c r="E17" i="16"/>
  <c r="G75" i="78"/>
  <c r="G53" i="57"/>
  <c r="E96" i="50"/>
  <c r="E43" i="57"/>
  <c r="A9" i="15"/>
  <c r="G46" i="42"/>
  <c r="E10" i="15"/>
  <c r="G15" i="31"/>
  <c r="G9" i="8"/>
  <c r="E125" i="87"/>
  <c r="G13" i="84"/>
  <c r="E54" i="38"/>
  <c r="G11" i="19"/>
  <c r="G61" i="50"/>
  <c r="E20" i="27"/>
  <c r="E10" i="3"/>
  <c r="G9" i="43"/>
  <c r="G13" i="16"/>
  <c r="E25" i="82"/>
  <c r="G17" i="53"/>
  <c r="G36" i="66"/>
  <c r="E67" i="66"/>
  <c r="G33" i="18"/>
  <c r="G12" i="10"/>
  <c r="E9" i="12"/>
  <c r="A9" i="32"/>
  <c r="G36" i="60"/>
  <c r="G14" i="29"/>
  <c r="G22" i="47"/>
  <c r="G21" i="18"/>
  <c r="G31" i="81"/>
  <c r="E32" i="53"/>
  <c r="G34" i="82"/>
  <c r="G74" i="81"/>
  <c r="E40" i="53"/>
  <c r="G10" i="70"/>
  <c r="G94" i="66"/>
  <c r="E12" i="6"/>
  <c r="G39" i="21"/>
  <c r="E87" i="78"/>
  <c r="G17" i="3"/>
  <c r="G14" i="54"/>
  <c r="E11" i="29"/>
  <c r="G14" i="53"/>
  <c r="E32" i="26"/>
  <c r="G24" i="14"/>
  <c r="G32" i="81"/>
  <c r="E30" i="16"/>
  <c r="E11" i="16"/>
  <c r="G95" i="50"/>
  <c r="E79" i="78"/>
  <c r="E15" i="53"/>
  <c r="E37" i="53"/>
  <c r="G16" i="16"/>
  <c r="E18" i="68"/>
  <c r="G11" i="34"/>
  <c r="E15" i="10"/>
  <c r="E42" i="3"/>
  <c r="E51" i="3"/>
  <c r="E44" i="50"/>
  <c r="G28" i="53"/>
  <c r="G45" i="38"/>
  <c r="G20" i="15"/>
  <c r="E45" i="25"/>
  <c r="E34" i="18"/>
  <c r="E9" i="57"/>
  <c r="E17" i="61"/>
  <c r="G10" i="56"/>
  <c r="G77" i="66"/>
  <c r="G55" i="25"/>
  <c r="E16" i="27"/>
  <c r="G68" i="60"/>
  <c r="E105" i="50"/>
  <c r="E38" i="50"/>
  <c r="E69" i="60"/>
  <c r="G10" i="39"/>
  <c r="G12" i="79"/>
  <c r="G66" i="66"/>
  <c r="G38" i="15"/>
  <c r="E10" i="6"/>
  <c r="E31" i="3"/>
  <c r="G87" i="66"/>
  <c r="G62" i="15"/>
  <c r="E56" i="82"/>
  <c r="G31" i="78"/>
  <c r="E14" i="15"/>
  <c r="A9" i="7"/>
  <c r="E15" i="18"/>
  <c r="G37" i="61"/>
  <c r="E9" i="56"/>
  <c r="G54" i="87"/>
  <c r="G37" i="3"/>
  <c r="G52" i="38"/>
  <c r="E10" i="70"/>
  <c r="E50" i="78"/>
  <c r="E11" i="58"/>
  <c r="G17" i="17"/>
  <c r="E62" i="60"/>
  <c r="E11" i="15"/>
  <c r="G52" i="81"/>
  <c r="G43" i="53"/>
  <c r="E12" i="16"/>
  <c r="E18" i="54"/>
  <c r="E13" i="34"/>
  <c r="E60" i="50"/>
  <c r="E25" i="26"/>
  <c r="E47" i="14"/>
  <c r="E72" i="60"/>
  <c r="G55" i="14"/>
  <c r="E34" i="38"/>
  <c r="G19" i="27"/>
  <c r="G52" i="42"/>
  <c r="G11" i="53"/>
  <c r="G19" i="23"/>
  <c r="G36" i="25"/>
  <c r="G104" i="87"/>
  <c r="E10" i="71"/>
  <c r="E76" i="60"/>
  <c r="G12" i="3"/>
  <c r="E24" i="47"/>
  <c r="E39" i="14"/>
  <c r="G12" i="17"/>
  <c r="G32" i="14"/>
  <c r="E54" i="42"/>
  <c r="E9" i="37"/>
  <c r="G10" i="11"/>
  <c r="E27" i="16"/>
  <c r="E33" i="16"/>
  <c r="G51" i="58"/>
  <c r="E15" i="71"/>
  <c r="E35" i="18"/>
  <c r="E14" i="58"/>
  <c r="E51" i="25"/>
  <c r="G48" i="3"/>
  <c r="E56" i="57"/>
  <c r="G50" i="15"/>
  <c r="G12" i="68"/>
  <c r="G25" i="61"/>
  <c r="E19" i="78"/>
  <c r="G11" i="63"/>
  <c r="A11" i="32"/>
  <c r="E40" i="3"/>
  <c r="G12" i="12"/>
  <c r="G21" i="66"/>
  <c r="G61" i="21"/>
  <c r="G13" i="50"/>
  <c r="G19" i="73"/>
  <c r="G18" i="65"/>
  <c r="G15" i="17"/>
  <c r="E61" i="21"/>
  <c r="G28" i="3"/>
  <c r="E14" i="21"/>
  <c r="E23" i="24"/>
  <c r="E22" i="11"/>
  <c r="E117" i="50"/>
  <c r="E15" i="47"/>
  <c r="G73" i="50"/>
  <c r="E39" i="3"/>
  <c r="E57" i="81"/>
  <c r="E52" i="87"/>
  <c r="G11" i="39"/>
  <c r="G23" i="16"/>
  <c r="G97" i="66"/>
  <c r="E58" i="50"/>
  <c r="G63" i="50"/>
  <c r="G52" i="26"/>
  <c r="G24" i="3"/>
  <c r="E39" i="57"/>
  <c r="E57" i="87"/>
  <c r="G35" i="58"/>
  <c r="E26" i="38"/>
  <c r="G12" i="22"/>
  <c r="G10" i="73"/>
  <c r="G9" i="33"/>
  <c r="E34" i="42"/>
  <c r="E29" i="53"/>
  <c r="G30" i="68"/>
  <c r="G33" i="66"/>
  <c r="E54" i="58"/>
  <c r="E9" i="28"/>
  <c r="G10" i="38"/>
  <c r="G52" i="60"/>
  <c r="G44" i="42"/>
  <c r="E17" i="31"/>
  <c r="G49" i="21"/>
  <c r="E15" i="14"/>
  <c r="E27" i="79"/>
  <c r="E57" i="66"/>
  <c r="E18" i="24"/>
  <c r="G17" i="24"/>
  <c r="G24" i="16"/>
  <c r="E19" i="84"/>
  <c r="G28" i="61"/>
  <c r="G45" i="50"/>
  <c r="G11" i="38"/>
  <c r="E94" i="66"/>
  <c r="G20" i="38"/>
  <c r="G58" i="61"/>
  <c r="E18" i="10"/>
  <c r="G29" i="25"/>
  <c r="G28" i="66"/>
  <c r="A13" i="58"/>
  <c r="G50" i="66"/>
  <c r="E17" i="73"/>
  <c r="E46" i="53"/>
  <c r="G56" i="61"/>
  <c r="G48" i="50"/>
  <c r="E17" i="82"/>
  <c r="G26" i="26"/>
  <c r="E49" i="66"/>
  <c r="E103" i="50"/>
  <c r="E13" i="20"/>
  <c r="E10" i="16"/>
  <c r="E35" i="58"/>
  <c r="G10" i="59"/>
  <c r="G53" i="38"/>
  <c r="E45" i="58"/>
  <c r="G40" i="57"/>
  <c r="G17" i="23"/>
  <c r="E91" i="78"/>
  <c r="G118" i="66"/>
  <c r="E136" i="87"/>
  <c r="E34" i="68"/>
  <c r="G13" i="51"/>
  <c r="E20" i="11"/>
  <c r="E15" i="16"/>
  <c r="E13" i="11"/>
  <c r="G23" i="61"/>
  <c r="E21" i="62"/>
  <c r="E20" i="62"/>
  <c r="E9" i="61"/>
  <c r="E39" i="42"/>
  <c r="E16" i="54"/>
  <c r="G25" i="68"/>
  <c r="G23" i="79"/>
  <c r="G51" i="15"/>
  <c r="E14" i="10"/>
  <c r="E71" i="87"/>
  <c r="G12" i="26"/>
  <c r="E46" i="50"/>
  <c r="E52" i="53"/>
  <c r="G57" i="26"/>
  <c r="G16" i="34"/>
  <c r="G91" i="66"/>
  <c r="E16" i="3"/>
  <c r="E50" i="61"/>
  <c r="E24" i="21"/>
  <c r="G11" i="62"/>
  <c r="G51" i="3"/>
  <c r="G17" i="14"/>
  <c r="E29" i="21"/>
  <c r="G18" i="18"/>
  <c r="G51" i="38"/>
  <c r="G60" i="21"/>
  <c r="E19" i="17"/>
  <c r="E45" i="42"/>
  <c r="E52" i="60"/>
  <c r="E15" i="34"/>
  <c r="G81" i="50"/>
  <c r="G17" i="26"/>
  <c r="G72" i="50"/>
  <c r="E19" i="42"/>
  <c r="G11" i="84"/>
  <c r="E89" i="66"/>
  <c r="G13" i="24"/>
  <c r="E40" i="66"/>
  <c r="E12" i="59"/>
  <c r="G44" i="53"/>
  <c r="E31" i="16"/>
  <c r="G26" i="18"/>
  <c r="G30" i="66"/>
  <c r="E51" i="57"/>
  <c r="E135" i="66"/>
  <c r="E10" i="10"/>
  <c r="E28" i="25"/>
  <c r="E37" i="60"/>
  <c r="E45" i="53"/>
  <c r="E45" i="3"/>
  <c r="G111" i="50"/>
  <c r="E40" i="42"/>
  <c r="G45" i="15"/>
  <c r="G23" i="29"/>
  <c r="A9" i="62"/>
  <c r="G11" i="47"/>
  <c r="E17" i="32"/>
  <c r="E104" i="50"/>
  <c r="E63" i="15"/>
  <c r="G17" i="15"/>
  <c r="E19" i="27"/>
  <c r="E15" i="43"/>
  <c r="E46" i="3"/>
  <c r="E24" i="16"/>
  <c r="A9" i="21"/>
  <c r="E40" i="25"/>
  <c r="G9" i="3"/>
  <c r="G9" i="60"/>
  <c r="E43" i="50"/>
  <c r="G20" i="53"/>
  <c r="G9" i="9"/>
  <c r="E19" i="54"/>
  <c r="E67" i="50"/>
  <c r="G24" i="32"/>
  <c r="G11" i="24"/>
  <c r="E28" i="66"/>
  <c r="E21" i="32"/>
  <c r="G11" i="43"/>
  <c r="E14" i="22"/>
  <c r="G42" i="53"/>
  <c r="G21" i="10"/>
  <c r="G26" i="25"/>
  <c r="G36" i="68"/>
  <c r="G16" i="17"/>
  <c r="E11" i="53"/>
  <c r="G48" i="58"/>
  <c r="E13" i="25"/>
  <c r="G15" i="50"/>
  <c r="E87" i="66"/>
  <c r="G9" i="37"/>
  <c r="G90" i="78"/>
  <c r="G42" i="3"/>
  <c r="E25" i="3"/>
  <c r="G24" i="66"/>
  <c r="G53" i="50"/>
  <c r="E18" i="59"/>
  <c r="G53" i="26"/>
  <c r="G9" i="13"/>
  <c r="G21" i="59"/>
  <c r="E57" i="38"/>
  <c r="G11" i="36"/>
  <c r="E13" i="62"/>
  <c r="E17" i="66"/>
  <c r="G43" i="15"/>
  <c r="E61" i="66"/>
  <c r="G22" i="54"/>
  <c r="G36" i="61"/>
  <c r="G43" i="3"/>
  <c r="E10" i="18"/>
  <c r="E10" i="13"/>
  <c r="E12" i="10"/>
  <c r="A11" i="68"/>
  <c r="E17" i="14"/>
  <c r="E16" i="65"/>
  <c r="E9" i="44"/>
  <c r="G44" i="15"/>
  <c r="E136" i="66"/>
  <c r="E141" i="66"/>
  <c r="G35" i="53"/>
  <c r="E11" i="50"/>
  <c r="G63" i="82"/>
  <c r="E11" i="3"/>
  <c r="E58" i="38"/>
  <c r="E12" i="73"/>
  <c r="A11" i="22"/>
  <c r="E49" i="14"/>
  <c r="G21" i="24"/>
  <c r="A9" i="44"/>
  <c r="E18" i="84"/>
  <c r="G20" i="60"/>
  <c r="E13" i="16"/>
  <c r="A15" i="62"/>
  <c r="G30" i="21"/>
  <c r="G117" i="50"/>
  <c r="E51" i="42"/>
  <c r="G36" i="57"/>
  <c r="E118" i="66"/>
  <c r="E29" i="57"/>
  <c r="G10" i="50"/>
  <c r="E52" i="42"/>
  <c r="G63" i="26"/>
  <c r="G13" i="31"/>
  <c r="E52" i="57"/>
  <c r="E14" i="78"/>
  <c r="G51" i="53"/>
  <c r="G27" i="87"/>
  <c r="G10" i="42"/>
  <c r="G9" i="66"/>
  <c r="G48" i="25"/>
  <c r="A9" i="14"/>
  <c r="E12" i="39"/>
  <c r="E10" i="20"/>
  <c r="E12" i="37"/>
  <c r="E10" i="33"/>
  <c r="A11" i="15"/>
  <c r="G13" i="10"/>
  <c r="E132" i="66"/>
  <c r="E27" i="50"/>
  <c r="E15" i="61"/>
  <c r="E10" i="8"/>
  <c r="E10" i="21"/>
  <c r="G35" i="3"/>
  <c r="G30" i="53"/>
  <c r="E12" i="30"/>
  <c r="G11" i="23"/>
  <c r="E42" i="61"/>
  <c r="E22" i="25"/>
  <c r="G56" i="81"/>
  <c r="G13" i="26"/>
  <c r="E69" i="66"/>
  <c r="E10" i="67"/>
  <c r="G99" i="50"/>
  <c r="E11" i="17"/>
  <c r="E14" i="27"/>
  <c r="G41" i="58"/>
  <c r="E52" i="26"/>
  <c r="E112" i="87"/>
  <c r="E15" i="66"/>
  <c r="G40" i="14"/>
  <c r="G34" i="81"/>
  <c r="E20" i="87"/>
  <c r="E24" i="26"/>
  <c r="E50" i="53"/>
  <c r="E23" i="11"/>
  <c r="G17" i="16"/>
  <c r="E9" i="42"/>
  <c r="E77" i="60"/>
  <c r="E27" i="42"/>
  <c r="G9" i="55"/>
  <c r="G27" i="47"/>
  <c r="E26" i="57"/>
  <c r="G13" i="3"/>
  <c r="G19" i="17"/>
  <c r="E22" i="54"/>
  <c r="G70" i="60"/>
  <c r="E51" i="60"/>
  <c r="G93" i="50"/>
  <c r="G44" i="3"/>
  <c r="G116" i="50"/>
  <c r="E9" i="29"/>
  <c r="E11" i="8"/>
  <c r="G9" i="11"/>
  <c r="G15" i="25"/>
  <c r="E10" i="52"/>
  <c r="E33" i="66"/>
  <c r="E23" i="54"/>
  <c r="E65" i="50"/>
  <c r="G23" i="47"/>
  <c r="A9" i="39"/>
  <c r="E94" i="78"/>
  <c r="G29" i="21"/>
  <c r="E23" i="60"/>
  <c r="G54" i="42"/>
  <c r="G15" i="22"/>
  <c r="E50" i="3"/>
  <c r="E10" i="49"/>
  <c r="G14" i="16"/>
  <c r="G42" i="15"/>
  <c r="G17" i="27"/>
  <c r="G32" i="58"/>
  <c r="E126" i="66"/>
  <c r="G22" i="11"/>
  <c r="E36" i="50"/>
  <c r="G14" i="42"/>
  <c r="G27" i="26"/>
  <c r="E65" i="66"/>
  <c r="E42" i="38"/>
  <c r="E9" i="25"/>
  <c r="E17" i="65"/>
  <c r="E47" i="81"/>
  <c r="G13" i="25"/>
  <c r="E78" i="66"/>
  <c r="E11" i="35"/>
  <c r="G42" i="66"/>
  <c r="A13" i="26"/>
  <c r="A15" i="26" s="1"/>
  <c r="E27" i="61"/>
  <c r="E47" i="53"/>
  <c r="G47" i="14"/>
  <c r="G9" i="39"/>
  <c r="A17" i="26"/>
  <c r="E21" i="23"/>
  <c r="E20" i="24"/>
  <c r="G17" i="58"/>
  <c r="E121" i="66"/>
  <c r="E10" i="44"/>
  <c r="G18" i="17"/>
  <c r="E44" i="21"/>
  <c r="G30" i="14"/>
  <c r="E24" i="50"/>
  <c r="E53" i="66"/>
  <c r="E10" i="4"/>
  <c r="G21" i="3"/>
  <c r="G55" i="21"/>
  <c r="E38" i="60"/>
  <c r="G44" i="14"/>
  <c r="E20" i="21"/>
  <c r="G21" i="17"/>
  <c r="G13" i="34"/>
  <c r="E24" i="62"/>
  <c r="G13" i="14"/>
  <c r="E28" i="53"/>
  <c r="G40" i="82"/>
  <c r="G60" i="50"/>
  <c r="E20" i="50"/>
  <c r="G46" i="53"/>
  <c r="G21" i="58"/>
  <c r="E12" i="58"/>
  <c r="E63" i="53"/>
  <c r="A13" i="79"/>
  <c r="A17" i="79" s="1"/>
  <c r="E21" i="54"/>
  <c r="E20" i="18"/>
  <c r="A9" i="31"/>
  <c r="E57" i="60"/>
  <c r="E41" i="61"/>
  <c r="E40" i="58"/>
  <c r="G10" i="33"/>
  <c r="G30" i="57"/>
  <c r="E77" i="50"/>
  <c r="E35" i="15"/>
  <c r="G14" i="38"/>
  <c r="E34" i="53"/>
  <c r="G9" i="64"/>
  <c r="E67" i="60"/>
  <c r="G60" i="66"/>
  <c r="G26" i="62"/>
  <c r="E29" i="11"/>
  <c r="E49" i="42"/>
  <c r="A9" i="29"/>
  <c r="E32" i="14"/>
  <c r="G20" i="68"/>
  <c r="G39" i="26"/>
  <c r="E16" i="38"/>
  <c r="E9" i="9"/>
  <c r="G17" i="22"/>
  <c r="G9" i="51"/>
  <c r="E51" i="21"/>
  <c r="G9" i="41"/>
  <c r="E25" i="66"/>
  <c r="E11" i="4"/>
  <c r="A9" i="59"/>
  <c r="E23" i="10"/>
  <c r="G49" i="38"/>
  <c r="E27" i="66"/>
  <c r="A13" i="57"/>
  <c r="G34" i="18"/>
  <c r="G19" i="14"/>
  <c r="G18" i="14"/>
  <c r="G22" i="18"/>
  <c r="G10" i="54"/>
  <c r="G15" i="15"/>
  <c r="G59" i="38"/>
  <c r="A11" i="6"/>
  <c r="E31" i="18"/>
  <c r="A9" i="54"/>
  <c r="G12" i="54"/>
  <c r="E54" i="50"/>
  <c r="G15" i="57"/>
  <c r="E31" i="66"/>
  <c r="E15" i="38"/>
  <c r="G44" i="38"/>
  <c r="E9" i="51"/>
  <c r="G12" i="42"/>
  <c r="E9" i="39"/>
  <c r="E55" i="14"/>
  <c r="E60" i="81"/>
  <c r="G20" i="18"/>
  <c r="E93" i="50"/>
  <c r="E16" i="41"/>
  <c r="E19" i="59"/>
  <c r="G69" i="66"/>
  <c r="E57" i="14"/>
  <c r="E37" i="66"/>
  <c r="E21" i="25"/>
  <c r="G90" i="66"/>
  <c r="E109" i="50"/>
  <c r="G20" i="23"/>
  <c r="G11" i="59"/>
  <c r="A11" i="17"/>
  <c r="A13" i="17" s="1"/>
  <c r="A15" i="17" s="1"/>
  <c r="A17" i="17" s="1"/>
  <c r="E11" i="44"/>
  <c r="E69" i="50"/>
  <c r="G9" i="52"/>
  <c r="A9" i="35"/>
  <c r="G14" i="61"/>
  <c r="E37" i="25"/>
  <c r="A9" i="37"/>
  <c r="E21" i="57"/>
  <c r="G36" i="38"/>
  <c r="G108" i="50"/>
  <c r="E21" i="10"/>
  <c r="E53" i="58"/>
  <c r="G23" i="66"/>
  <c r="G27" i="25"/>
  <c r="G47" i="26"/>
  <c r="G58" i="21"/>
  <c r="E48" i="26"/>
  <c r="E32" i="3"/>
  <c r="G19" i="57"/>
  <c r="E46" i="25"/>
  <c r="G57" i="15"/>
  <c r="G34" i="14"/>
  <c r="G12" i="27"/>
  <c r="G38" i="16"/>
  <c r="E93" i="87"/>
  <c r="G33" i="16"/>
  <c r="E13" i="26"/>
  <c r="G13" i="18"/>
  <c r="E50" i="57"/>
  <c r="A11" i="65"/>
  <c r="A13" i="65" s="1"/>
  <c r="G73" i="66"/>
  <c r="E15" i="15"/>
  <c r="E26" i="58"/>
  <c r="E11" i="52"/>
  <c r="E19" i="15"/>
  <c r="G12" i="15"/>
  <c r="G23" i="21"/>
  <c r="E9" i="53"/>
  <c r="G65" i="53"/>
  <c r="G37" i="58"/>
  <c r="E10" i="57"/>
  <c r="G11" i="80"/>
  <c r="G12" i="59"/>
  <c r="E20" i="73"/>
  <c r="G20" i="24"/>
  <c r="G17" i="62"/>
  <c r="E97" i="50"/>
  <c r="E36" i="15"/>
  <c r="E18" i="53"/>
  <c r="E15" i="21"/>
  <c r="G32" i="42"/>
  <c r="G44" i="78"/>
  <c r="G21" i="42"/>
  <c r="G69" i="78"/>
  <c r="G9" i="84"/>
  <c r="G12" i="65"/>
  <c r="G34" i="26"/>
  <c r="G113" i="66"/>
  <c r="G10" i="40"/>
  <c r="G57" i="53"/>
  <c r="G26" i="68"/>
  <c r="G25" i="3"/>
  <c r="E49" i="50"/>
  <c r="E97" i="66"/>
  <c r="A9" i="49"/>
  <c r="A13" i="49" s="1"/>
  <c r="E36" i="61"/>
  <c r="A9" i="36"/>
  <c r="G13" i="21"/>
  <c r="E119" i="66"/>
  <c r="E27" i="62"/>
  <c r="E12" i="14"/>
  <c r="G36" i="42"/>
  <c r="G63" i="81"/>
  <c r="E62" i="38"/>
  <c r="A11" i="16"/>
  <c r="A13" i="16" s="1"/>
  <c r="E32" i="50"/>
  <c r="E105" i="66"/>
  <c r="A11" i="80"/>
  <c r="G34" i="16"/>
  <c r="E103" i="66"/>
  <c r="G34" i="3"/>
  <c r="G44" i="58"/>
  <c r="E9" i="5"/>
  <c r="E123" i="87"/>
  <c r="E50" i="42"/>
  <c r="G38" i="14"/>
  <c r="G11" i="12"/>
  <c r="E36" i="81"/>
  <c r="E75" i="66"/>
  <c r="E48" i="58"/>
  <c r="G12" i="43"/>
  <c r="G9" i="24"/>
  <c r="G9" i="27"/>
  <c r="E39" i="79"/>
  <c r="G12" i="37"/>
  <c r="E41" i="57"/>
  <c r="E47" i="25"/>
  <c r="E10" i="40"/>
  <c r="A9" i="70"/>
  <c r="G13" i="71"/>
  <c r="G90" i="87"/>
  <c r="E17" i="11"/>
  <c r="E19" i="29"/>
  <c r="G47" i="42"/>
  <c r="G9" i="50"/>
  <c r="G12" i="71"/>
  <c r="A9" i="61"/>
  <c r="A12" i="61" s="1"/>
  <c r="E20" i="54"/>
  <c r="E44" i="61"/>
  <c r="E41" i="26"/>
  <c r="E87" i="50"/>
  <c r="G19" i="50"/>
  <c r="G56" i="58"/>
  <c r="G98" i="50"/>
  <c r="A11" i="59"/>
  <c r="G10" i="49"/>
  <c r="G11" i="70"/>
  <c r="E19" i="18"/>
  <c r="E17" i="68"/>
  <c r="E42" i="57"/>
  <c r="G12" i="51"/>
  <c r="E42" i="60"/>
  <c r="G11" i="9"/>
  <c r="E18" i="18"/>
  <c r="G21" i="57"/>
  <c r="A11" i="82"/>
  <c r="E47" i="21"/>
  <c r="E133" i="66"/>
  <c r="G32" i="21"/>
  <c r="E28" i="38"/>
  <c r="E12" i="60"/>
  <c r="G76" i="50"/>
  <c r="E33" i="15"/>
  <c r="E70" i="60"/>
  <c r="E15" i="26"/>
  <c r="E11" i="49"/>
  <c r="E19" i="14"/>
  <c r="G79" i="87"/>
  <c r="E34" i="14"/>
  <c r="E29" i="68"/>
  <c r="E13" i="22"/>
  <c r="E14" i="34"/>
  <c r="E36" i="60"/>
  <c r="E24" i="58"/>
  <c r="E41" i="21"/>
  <c r="E23" i="38"/>
  <c r="G18" i="42"/>
  <c r="G55" i="58"/>
  <c r="G47" i="57"/>
  <c r="G52" i="66"/>
  <c r="G12" i="78"/>
  <c r="E25" i="16"/>
  <c r="G58" i="87"/>
  <c r="E26" i="62"/>
  <c r="E46" i="66"/>
  <c r="E11" i="62"/>
  <c r="G12" i="67"/>
  <c r="E36" i="57"/>
  <c r="A9" i="47"/>
  <c r="G136" i="87"/>
  <c r="E48" i="60"/>
  <c r="G33" i="58"/>
  <c r="G33" i="82"/>
  <c r="E88" i="66"/>
  <c r="G63" i="53"/>
  <c r="G13" i="66"/>
  <c r="E9" i="67"/>
  <c r="G91" i="50"/>
  <c r="G11" i="71"/>
  <c r="G9" i="16"/>
  <c r="E24" i="15"/>
  <c r="E24" i="11"/>
  <c r="E49" i="57"/>
  <c r="G21" i="61"/>
  <c r="G40" i="50"/>
  <c r="G49" i="53"/>
  <c r="G24" i="11"/>
  <c r="E32" i="61"/>
  <c r="E12" i="53"/>
  <c r="G28" i="16"/>
  <c r="E9" i="17"/>
  <c r="E83" i="50"/>
  <c r="G12" i="18"/>
  <c r="G121" i="50"/>
  <c r="G33" i="60"/>
  <c r="E84" i="66"/>
  <c r="E51" i="14"/>
  <c r="E54" i="26"/>
  <c r="G68" i="87"/>
  <c r="E55" i="3"/>
  <c r="G9" i="36"/>
  <c r="E81" i="50"/>
  <c r="E79" i="66"/>
  <c r="E110" i="66"/>
  <c r="G21" i="32"/>
  <c r="G37" i="87"/>
  <c r="E30" i="78"/>
  <c r="E15" i="31"/>
  <c r="G9" i="59"/>
  <c r="E53" i="57"/>
  <c r="E28" i="42"/>
  <c r="E110" i="50"/>
  <c r="E19" i="41"/>
  <c r="E22" i="42"/>
  <c r="G18" i="58"/>
  <c r="G46" i="57"/>
  <c r="A9" i="38"/>
  <c r="G28" i="68"/>
  <c r="E12" i="21"/>
  <c r="G113" i="50"/>
  <c r="E55" i="61"/>
  <c r="G114" i="50"/>
  <c r="A9" i="42"/>
  <c r="A15" i="42" s="1"/>
  <c r="A17" i="42" s="1"/>
  <c r="A19" i="42" s="1"/>
  <c r="A11" i="34"/>
  <c r="A13" i="34" s="1"/>
  <c r="A15" i="34" s="1"/>
  <c r="G13" i="5"/>
  <c r="G9" i="49"/>
  <c r="A9" i="66"/>
  <c r="E58" i="21"/>
  <c r="E26" i="14"/>
  <c r="A13" i="84"/>
  <c r="E15" i="42"/>
  <c r="E18" i="26"/>
  <c r="G34" i="53"/>
  <c r="E34" i="25"/>
  <c r="E10" i="22"/>
  <c r="G36" i="53"/>
  <c r="E25" i="62"/>
  <c r="G60" i="53"/>
  <c r="G38" i="60"/>
  <c r="E73" i="66"/>
  <c r="E51" i="87"/>
  <c r="E74" i="60"/>
  <c r="G29" i="87"/>
  <c r="G21" i="54"/>
  <c r="E36" i="53"/>
  <c r="E62" i="78"/>
  <c r="G12" i="61"/>
  <c r="E44" i="3"/>
  <c r="G32" i="38"/>
  <c r="E26" i="15"/>
  <c r="G13" i="11"/>
  <c r="G127" i="66"/>
  <c r="E29" i="66"/>
  <c r="G21" i="29"/>
  <c r="E48" i="66"/>
  <c r="G47" i="38"/>
  <c r="G16" i="47"/>
  <c r="G11" i="7"/>
  <c r="E58" i="66"/>
  <c r="A9" i="75"/>
  <c r="G40" i="66"/>
  <c r="G45" i="78"/>
  <c r="E35" i="25"/>
  <c r="E16" i="79"/>
  <c r="G40" i="3"/>
  <c r="G29" i="60"/>
  <c r="G17" i="59"/>
  <c r="E13" i="31"/>
  <c r="E46" i="38"/>
  <c r="G31" i="11"/>
  <c r="E86" i="87"/>
  <c r="G41" i="26"/>
  <c r="E16" i="49"/>
  <c r="E30" i="61"/>
  <c r="G43" i="60"/>
  <c r="G9" i="30"/>
  <c r="G14" i="49"/>
  <c r="A9" i="71"/>
  <c r="A11" i="71" s="1"/>
  <c r="E13" i="10"/>
  <c r="G43" i="57"/>
  <c r="G12" i="47"/>
  <c r="G61" i="60"/>
  <c r="E12" i="54"/>
  <c r="E38" i="58"/>
  <c r="E22" i="38"/>
  <c r="E14" i="49"/>
  <c r="G11" i="60"/>
  <c r="G66" i="50"/>
  <c r="A9" i="20"/>
  <c r="A11" i="20" s="1"/>
  <c r="G29" i="82"/>
  <c r="E53" i="21"/>
  <c r="G20" i="17"/>
  <c r="G10" i="31"/>
  <c r="E11" i="32"/>
  <c r="G35" i="21"/>
  <c r="E70" i="50"/>
  <c r="G51" i="50"/>
  <c r="G17" i="47"/>
  <c r="E17" i="58"/>
  <c r="G70" i="87"/>
  <c r="G25" i="66"/>
  <c r="G78" i="78"/>
  <c r="E17" i="60"/>
  <c r="G9" i="35"/>
  <c r="G16" i="79"/>
  <c r="E12" i="65"/>
  <c r="G9" i="15"/>
  <c r="E24" i="22"/>
  <c r="G22" i="3"/>
  <c r="G12" i="66"/>
  <c r="G22" i="59"/>
  <c r="E44" i="42"/>
  <c r="G50" i="50"/>
  <c r="G16" i="21"/>
  <c r="E58" i="78"/>
  <c r="E25" i="60"/>
  <c r="G24" i="15"/>
  <c r="E128" i="66"/>
  <c r="E65" i="78"/>
  <c r="G19" i="53"/>
  <c r="E11" i="41"/>
  <c r="G21" i="73"/>
  <c r="G21" i="26"/>
  <c r="G10" i="36"/>
  <c r="G9" i="40"/>
  <c r="G112" i="66"/>
  <c r="G25" i="50"/>
  <c r="G28" i="21"/>
  <c r="G30" i="3"/>
  <c r="E37" i="58"/>
  <c r="G18" i="61"/>
  <c r="G61" i="66"/>
  <c r="E13" i="43"/>
  <c r="E12" i="18"/>
  <c r="E35" i="60"/>
  <c r="E76" i="66"/>
  <c r="E43" i="60"/>
  <c r="G40" i="15"/>
  <c r="E10" i="17"/>
  <c r="E10" i="9"/>
  <c r="E22" i="50"/>
  <c r="G21" i="21"/>
  <c r="E18" i="78"/>
  <c r="G32" i="25"/>
  <c r="E66" i="66"/>
  <c r="E23" i="62"/>
  <c r="G9" i="31"/>
  <c r="G62" i="60"/>
  <c r="G68" i="66"/>
  <c r="G40" i="25"/>
  <c r="A9" i="73"/>
  <c r="E36" i="14"/>
  <c r="G15" i="53"/>
  <c r="G45" i="26"/>
  <c r="G53" i="42"/>
  <c r="E26" i="68"/>
  <c r="E15" i="11"/>
  <c r="A13" i="82"/>
  <c r="E14" i="50"/>
  <c r="A9" i="25"/>
  <c r="E10" i="55"/>
  <c r="E14" i="31"/>
  <c r="G44" i="26"/>
  <c r="A15" i="82"/>
  <c r="G44" i="50"/>
  <c r="G25" i="10"/>
  <c r="G19" i="61"/>
  <c r="E17" i="21"/>
  <c r="E9" i="55"/>
  <c r="E38" i="16"/>
  <c r="G10" i="66"/>
  <c r="E10" i="27"/>
  <c r="G25" i="42"/>
  <c r="E33" i="3"/>
  <c r="G10" i="69"/>
  <c r="E64" i="81"/>
  <c r="G9" i="21"/>
  <c r="A9" i="41"/>
  <c r="E25" i="42"/>
  <c r="A13" i="32"/>
  <c r="G80" i="78"/>
  <c r="G56" i="50"/>
  <c r="E42" i="14"/>
  <c r="G9" i="47"/>
  <c r="G65" i="50"/>
  <c r="E102" i="50"/>
  <c r="G48" i="61"/>
  <c r="E14" i="25"/>
  <c r="E29" i="14"/>
  <c r="G41" i="87"/>
  <c r="E30" i="60"/>
  <c r="A9" i="24"/>
  <c r="E9" i="32"/>
  <c r="G19" i="24"/>
  <c r="E21" i="61"/>
  <c r="G11" i="50"/>
  <c r="G9" i="6"/>
  <c r="G21" i="38"/>
  <c r="A9" i="3"/>
  <c r="A11" i="51"/>
  <c r="G14" i="58"/>
  <c r="E22" i="26"/>
  <c r="G80" i="60"/>
  <c r="G20" i="10"/>
  <c r="G51" i="61"/>
  <c r="E73" i="60"/>
  <c r="G24" i="18"/>
  <c r="G19" i="79"/>
  <c r="A13" i="11"/>
  <c r="E17" i="62"/>
  <c r="E20" i="58"/>
  <c r="E22" i="47"/>
  <c r="A11" i="37"/>
  <c r="A11" i="24"/>
  <c r="A11" i="30"/>
  <c r="A13" i="15"/>
  <c r="E18" i="14"/>
  <c r="E43" i="3"/>
  <c r="E18" i="41"/>
  <c r="G35" i="50"/>
  <c r="E23" i="79"/>
  <c r="G38" i="26"/>
  <c r="G31" i="61"/>
  <c r="E9" i="13"/>
  <c r="E15" i="22"/>
  <c r="G24" i="22"/>
  <c r="E31" i="26"/>
  <c r="G14" i="27"/>
  <c r="G26" i="14"/>
  <c r="G35" i="66"/>
  <c r="G65" i="60"/>
  <c r="E48" i="61"/>
  <c r="E19" i="68"/>
  <c r="E9" i="3"/>
  <c r="E25" i="38"/>
  <c r="G20" i="50"/>
  <c r="G45" i="3"/>
  <c r="E42" i="53"/>
  <c r="E10" i="23"/>
  <c r="E86" i="78"/>
  <c r="G120" i="50"/>
  <c r="E39" i="21"/>
  <c r="E12" i="15"/>
  <c r="G10" i="4"/>
  <c r="E12" i="57"/>
  <c r="G21" i="23"/>
  <c r="E61" i="38"/>
  <c r="E32" i="66"/>
  <c r="E44" i="53"/>
  <c r="E25" i="57"/>
  <c r="E15" i="27"/>
  <c r="E16" i="73"/>
  <c r="E19" i="57"/>
  <c r="G36" i="21"/>
  <c r="G13" i="23"/>
  <c r="E41" i="78"/>
  <c r="G16" i="11"/>
  <c r="G10" i="72"/>
  <c r="E14" i="24"/>
  <c r="E33" i="25"/>
  <c r="G13" i="57"/>
  <c r="G14" i="11"/>
  <c r="G16" i="62"/>
  <c r="G46" i="26"/>
  <c r="E42" i="58"/>
  <c r="G54" i="58"/>
  <c r="G23" i="54"/>
  <c r="E13" i="82"/>
  <c r="G25" i="14"/>
  <c r="G28" i="38"/>
  <c r="E11" i="11"/>
  <c r="G26" i="16"/>
  <c r="G90" i="50"/>
  <c r="E11" i="37"/>
  <c r="G108" i="66"/>
  <c r="G18" i="11"/>
  <c r="G116" i="66"/>
  <c r="A29" i="87"/>
  <c r="G18" i="16"/>
  <c r="E17" i="47"/>
  <c r="E12" i="17"/>
  <c r="G52" i="21"/>
  <c r="G65" i="87"/>
  <c r="E17" i="18"/>
  <c r="G74" i="50"/>
  <c r="G11" i="73"/>
  <c r="G40" i="21"/>
  <c r="G23" i="58"/>
  <c r="E39" i="53"/>
  <c r="G70" i="50"/>
  <c r="G9" i="7"/>
  <c r="E18" i="17"/>
  <c r="G20" i="26"/>
  <c r="E10" i="43"/>
  <c r="G97" i="50"/>
  <c r="E13" i="66"/>
  <c r="E56" i="78"/>
  <c r="E22" i="14"/>
  <c r="A19" i="17"/>
  <c r="E13" i="23"/>
  <c r="G11" i="56"/>
  <c r="E39" i="61"/>
  <c r="E54" i="81"/>
  <c r="E11" i="23"/>
  <c r="E38" i="18"/>
  <c r="G42" i="57"/>
  <c r="E37" i="21"/>
  <c r="G13" i="68"/>
  <c r="E28" i="18"/>
  <c r="E33" i="21"/>
  <c r="E12" i="31"/>
  <c r="E49" i="60"/>
  <c r="E10" i="24"/>
  <c r="G99" i="66"/>
  <c r="E44" i="57"/>
  <c r="G19" i="10"/>
  <c r="G10" i="27"/>
  <c r="G26" i="42"/>
  <c r="G13" i="61"/>
  <c r="E18" i="57"/>
  <c r="G10" i="29"/>
  <c r="E27" i="11"/>
  <c r="G39" i="3"/>
  <c r="G49" i="42"/>
  <c r="G11" i="17"/>
  <c r="E17" i="54"/>
  <c r="E28" i="21"/>
  <c r="G23" i="14"/>
  <c r="A11" i="73"/>
  <c r="A13" i="73" s="1"/>
  <c r="E43" i="42"/>
  <c r="G14" i="83"/>
  <c r="E78" i="78"/>
  <c r="G69" i="60"/>
  <c r="E51" i="58"/>
  <c r="E38" i="61"/>
  <c r="G35" i="15"/>
  <c r="G29" i="79"/>
  <c r="E31" i="53"/>
  <c r="G12" i="50"/>
  <c r="E60" i="26"/>
  <c r="G33" i="25"/>
  <c r="G27" i="66"/>
  <c r="E25" i="78"/>
  <c r="E15" i="23"/>
  <c r="E33" i="26"/>
  <c r="E52" i="14"/>
  <c r="G43" i="21"/>
  <c r="G46" i="50"/>
  <c r="E17" i="59"/>
  <c r="G12" i="24"/>
  <c r="E11" i="72"/>
  <c r="E23" i="32"/>
  <c r="G19" i="18"/>
  <c r="G11" i="64"/>
  <c r="G42" i="50"/>
  <c r="G24" i="25"/>
  <c r="G17" i="66"/>
  <c r="E11" i="70"/>
  <c r="E61" i="26"/>
  <c r="E26" i="26"/>
  <c r="E39" i="58"/>
  <c r="G17" i="41"/>
  <c r="E16" i="66"/>
  <c r="G26" i="38"/>
  <c r="E37" i="50"/>
  <c r="G19" i="29"/>
  <c r="E32" i="21"/>
  <c r="E23" i="15"/>
  <c r="G9" i="83"/>
  <c r="E20" i="61"/>
  <c r="E33" i="58"/>
  <c r="E43" i="14"/>
  <c r="G14" i="71"/>
  <c r="E14" i="53"/>
  <c r="E35" i="3"/>
  <c r="E19" i="53"/>
  <c r="E11" i="43"/>
  <c r="G11" i="49"/>
  <c r="G40" i="53"/>
  <c r="G129" i="66"/>
  <c r="G137" i="66"/>
  <c r="E72" i="50"/>
  <c r="G9" i="19"/>
  <c r="G58" i="66"/>
  <c r="G45" i="14"/>
  <c r="G11" i="15"/>
  <c r="E46" i="58"/>
  <c r="E23" i="27"/>
  <c r="G43" i="14"/>
  <c r="G29" i="61"/>
  <c r="A32" i="87"/>
  <c r="A34" i="87" s="1"/>
  <c r="E22" i="79"/>
  <c r="G51" i="60"/>
  <c r="E62" i="82"/>
  <c r="G36" i="16"/>
  <c r="G34" i="15"/>
  <c r="E76" i="50"/>
  <c r="G9" i="32"/>
  <c r="G16" i="25"/>
  <c r="G11" i="31"/>
  <c r="G15" i="26"/>
  <c r="E22" i="27"/>
  <c r="G42" i="21"/>
  <c r="G9" i="38"/>
  <c r="E52" i="50"/>
  <c r="E39" i="26"/>
  <c r="E42" i="21"/>
  <c r="E47" i="66"/>
  <c r="A15" i="65"/>
  <c r="G55" i="53"/>
  <c r="E49" i="61"/>
  <c r="A9" i="5"/>
  <c r="G18" i="60"/>
  <c r="E45" i="66"/>
  <c r="G60" i="61"/>
  <c r="A9" i="60"/>
  <c r="A16" i="60" s="1"/>
  <c r="G24" i="54"/>
  <c r="E36" i="18"/>
  <c r="E12" i="26"/>
  <c r="E57" i="61"/>
  <c r="G48" i="57"/>
  <c r="G20" i="47"/>
  <c r="E24" i="68"/>
  <c r="G19" i="3"/>
  <c r="G32" i="11"/>
  <c r="G15" i="78"/>
  <c r="E44" i="66"/>
  <c r="G52" i="82"/>
  <c r="A17" i="82"/>
  <c r="G19" i="31"/>
  <c r="G9" i="23"/>
  <c r="A11" i="23"/>
  <c r="E10" i="59"/>
  <c r="E131" i="66"/>
  <c r="G9" i="29"/>
  <c r="G18" i="10"/>
  <c r="G50" i="87"/>
  <c r="E19" i="32"/>
  <c r="E19" i="58"/>
  <c r="E12" i="25"/>
  <c r="E138" i="66"/>
  <c r="A11" i="78"/>
  <c r="A11" i="14"/>
  <c r="A11" i="25"/>
  <c r="A11" i="41"/>
  <c r="A15" i="84"/>
  <c r="A13" i="41"/>
  <c r="E24" i="14"/>
  <c r="E21" i="15"/>
  <c r="E42" i="50"/>
  <c r="G31" i="16"/>
  <c r="G112" i="87"/>
  <c r="G28" i="60"/>
  <c r="G19" i="65"/>
  <c r="G15" i="62"/>
  <c r="E20" i="25"/>
  <c r="G72" i="60"/>
  <c r="G20" i="3"/>
  <c r="E10" i="28"/>
  <c r="G37" i="16"/>
  <c r="G84" i="60"/>
  <c r="A9" i="40"/>
  <c r="G86" i="50"/>
  <c r="E74" i="78"/>
  <c r="G67" i="87"/>
  <c r="G53" i="60"/>
  <c r="G48" i="60"/>
  <c r="G21" i="60"/>
  <c r="E32" i="11"/>
  <c r="G36" i="18"/>
  <c r="E140" i="66"/>
  <c r="G23" i="11"/>
  <c r="G10" i="17"/>
  <c r="G10" i="12"/>
  <c r="E12" i="66"/>
  <c r="G23" i="15"/>
  <c r="A11" i="81"/>
  <c r="E72" i="81"/>
  <c r="E11" i="51"/>
  <c r="E52" i="58"/>
  <c r="E18" i="60"/>
  <c r="E55" i="58"/>
  <c r="E43" i="15"/>
  <c r="E54" i="15"/>
  <c r="G11" i="32"/>
  <c r="E40" i="15"/>
  <c r="E48" i="78"/>
  <c r="E130" i="66"/>
  <c r="G21" i="50"/>
  <c r="E10" i="38"/>
  <c r="G60" i="26"/>
  <c r="G15" i="60"/>
  <c r="G37" i="50"/>
  <c r="E59" i="38"/>
  <c r="E54" i="53"/>
  <c r="G27" i="11"/>
  <c r="G57" i="21"/>
  <c r="G12" i="20"/>
  <c r="G10" i="82"/>
  <c r="G24" i="10"/>
  <c r="G32" i="3"/>
  <c r="G41" i="3"/>
  <c r="G82" i="66"/>
  <c r="E9" i="34"/>
  <c r="G11" i="42"/>
  <c r="G14" i="14"/>
  <c r="G28" i="11"/>
  <c r="A11" i="39"/>
  <c r="E55" i="38"/>
  <c r="G23" i="25"/>
  <c r="G45" i="61"/>
  <c r="G125" i="66"/>
  <c r="G25" i="26"/>
  <c r="E16" i="47"/>
  <c r="G43" i="78"/>
  <c r="E9" i="64"/>
  <c r="G27" i="62"/>
  <c r="G86" i="66"/>
  <c r="E20" i="3"/>
  <c r="G54" i="15"/>
  <c r="G28" i="58"/>
  <c r="E53" i="14"/>
  <c r="A9" i="43"/>
  <c r="G50" i="3"/>
  <c r="G9" i="44"/>
  <c r="E101" i="66"/>
  <c r="A9" i="4"/>
  <c r="G22" i="50"/>
  <c r="E53" i="60"/>
  <c r="G11" i="13"/>
  <c r="G22" i="57"/>
  <c r="E24" i="25"/>
  <c r="E47" i="57"/>
  <c r="E75" i="78"/>
  <c r="G26" i="47"/>
  <c r="G16" i="38"/>
  <c r="E25" i="50"/>
  <c r="E55" i="53"/>
  <c r="E22" i="10"/>
  <c r="G71" i="60"/>
  <c r="E11" i="10"/>
  <c r="E19" i="23"/>
  <c r="A11" i="48"/>
  <c r="E9" i="65"/>
  <c r="E19" i="10"/>
  <c r="G13" i="6"/>
  <c r="A9" i="50"/>
  <c r="A14" i="50" s="1"/>
  <c r="A13" i="71"/>
  <c r="A9" i="10"/>
  <c r="G9" i="54"/>
  <c r="G46" i="78"/>
  <c r="E58" i="82"/>
  <c r="A9" i="18"/>
  <c r="G13" i="80"/>
  <c r="E27" i="47"/>
  <c r="A13" i="53"/>
  <c r="A15" i="53" s="1"/>
  <c r="E31" i="79"/>
  <c r="G28" i="26"/>
  <c r="E51" i="61"/>
  <c r="A19" i="26"/>
  <c r="A14" i="66"/>
  <c r="A11" i="38"/>
  <c r="A11" i="47"/>
  <c r="A15" i="16"/>
  <c r="A17" i="16" s="1"/>
  <c r="A18" i="50"/>
  <c r="A11" i="54"/>
  <c r="A15" i="54" s="1"/>
  <c r="A17" i="54" s="1"/>
  <c r="A13" i="38"/>
  <c r="A11" i="3"/>
  <c r="A13" i="3" s="1"/>
  <c r="A16" i="66"/>
  <c r="A21" i="66"/>
  <c r="A28" i="66" s="1"/>
  <c r="A35" i="66" s="1"/>
  <c r="A40" i="66"/>
  <c r="G14" i="18"/>
  <c r="A11" i="5"/>
  <c r="A11" i="21"/>
  <c r="A13" i="21"/>
  <c r="A19" i="54"/>
  <c r="A21" i="26"/>
  <c r="A11" i="43"/>
  <c r="A13" i="43" s="1"/>
  <c r="A13" i="25"/>
  <c r="A15" i="25" s="1"/>
  <c r="A17" i="25" s="1"/>
  <c r="A19" i="82"/>
  <c r="A17" i="73"/>
  <c r="A15" i="32"/>
  <c r="A17" i="32" s="1"/>
  <c r="A15" i="57"/>
  <c r="A17" i="62"/>
  <c r="A13" i="27"/>
  <c r="A15" i="27" s="1"/>
  <c r="A19" i="16"/>
  <c r="A21" i="16" s="1"/>
  <c r="A15" i="41"/>
  <c r="A13" i="24"/>
  <c r="A13" i="68"/>
  <c r="A15" i="68" s="1"/>
  <c r="A45" i="66"/>
  <c r="A47" i="66" s="1"/>
  <c r="A54" i="66" s="1"/>
  <c r="A23" i="50"/>
  <c r="A27" i="50" s="1"/>
  <c r="A17" i="53"/>
  <c r="A13" i="81"/>
  <c r="A15" i="81" s="1"/>
  <c r="A13" i="14"/>
  <c r="A23" i="60"/>
  <c r="A26" i="60" s="1"/>
  <c r="A15" i="15"/>
  <c r="A21" i="42"/>
  <c r="A23" i="42" s="1"/>
  <c r="A11" i="29"/>
  <c r="A13" i="22"/>
  <c r="A15" i="3"/>
  <c r="A17" i="65"/>
  <c r="A11" i="31"/>
  <c r="A13" i="31" s="1"/>
  <c r="A15" i="31" s="1"/>
  <c r="A17" i="38"/>
  <c r="A15" i="47"/>
  <c r="A11" i="10"/>
  <c r="A17" i="84"/>
  <c r="A13" i="23"/>
  <c r="A36" i="87"/>
  <c r="A15" i="11"/>
  <c r="A17" i="11" s="1"/>
  <c r="A16" i="61"/>
  <c r="A19" i="61" s="1"/>
  <c r="A20" i="79"/>
  <c r="A24" i="79" s="1"/>
  <c r="A15" i="58"/>
  <c r="A18" i="58" s="1"/>
  <c r="A22" i="58" s="1"/>
  <c r="A24" i="58" s="1"/>
  <c r="A11" i="18"/>
  <c r="A13" i="18" s="1"/>
  <c r="A13" i="78"/>
  <c r="A14" i="59"/>
  <c r="A16" i="59" s="1"/>
  <c r="A18" i="59" s="1"/>
  <c r="A20" i="59" s="1"/>
  <c r="A22" i="59"/>
  <c r="A26" i="79"/>
  <c r="A15" i="23"/>
  <c r="A17" i="23" s="1"/>
  <c r="A17" i="31"/>
  <c r="A25" i="42"/>
  <c r="A27" i="42" s="1"/>
  <c r="A32" i="42" s="1"/>
  <c r="A20" i="81"/>
  <c r="A25" i="81" s="1"/>
  <c r="A17" i="68"/>
  <c r="A17" i="27"/>
  <c r="A19" i="73"/>
  <c r="A21" i="54"/>
  <c r="A19" i="53"/>
  <c r="A21" i="53" s="1"/>
  <c r="A19" i="62"/>
  <c r="A21" i="82"/>
  <c r="A23" i="82" s="1"/>
  <c r="A15" i="21"/>
  <c r="A17" i="21" s="1"/>
  <c r="A15" i="18"/>
  <c r="A17" i="47"/>
  <c r="A15" i="22"/>
  <c r="A17" i="22" s="1"/>
  <c r="A34" i="50"/>
  <c r="A37" i="50" s="1"/>
  <c r="A17" i="41"/>
  <c r="A19" i="25"/>
  <c r="A21" i="25" s="1"/>
  <c r="A59" i="66"/>
  <c r="A23" i="16"/>
  <c r="A25" i="16" s="1"/>
  <c r="A27" i="16" s="1"/>
  <c r="A19" i="32"/>
  <c r="A21" i="32" s="1"/>
  <c r="A20" i="78"/>
  <c r="A22" i="78" s="1"/>
  <c r="A21" i="61"/>
  <c r="A13" i="10"/>
  <c r="A17" i="3"/>
  <c r="A17" i="15"/>
  <c r="A19" i="15" s="1"/>
  <c r="A15" i="24"/>
  <c r="A19" i="11"/>
  <c r="A28" i="60"/>
  <c r="A18" i="57"/>
  <c r="A13" i="29"/>
  <c r="A15" i="29" s="1"/>
  <c r="A17" i="29" s="1"/>
  <c r="A23" i="26"/>
  <c r="A28" i="58"/>
  <c r="A35" i="58" s="1"/>
  <c r="A46" i="87"/>
  <c r="A52" i="87" s="1"/>
  <c r="A22" i="38"/>
  <c r="A15" i="14"/>
  <c r="A17" i="14" s="1"/>
  <c r="A19" i="14"/>
  <c r="A21" i="14" s="1"/>
  <c r="A25" i="26"/>
  <c r="A21" i="11"/>
  <c r="A15" i="10"/>
  <c r="A64" i="66"/>
  <c r="A19" i="47"/>
  <c r="A21" i="62"/>
  <c r="A23" i="62" s="1"/>
  <c r="A25" i="62" s="1"/>
  <c r="A19" i="68"/>
  <c r="A28" i="79"/>
  <c r="A21" i="15"/>
  <c r="A19" i="21"/>
  <c r="A27" i="38"/>
  <c r="A21" i="29"/>
  <c r="A17" i="24"/>
  <c r="A28" i="61"/>
  <c r="A23" i="25"/>
  <c r="A25" i="25" s="1"/>
  <c r="A17" i="18"/>
  <c r="A19" i="18" s="1"/>
  <c r="A21" i="18" s="1"/>
  <c r="A23" i="53"/>
  <c r="A27" i="81"/>
  <c r="A29" i="81" s="1"/>
  <c r="A56" i="87"/>
  <c r="A40" i="50"/>
  <c r="A44" i="50" s="1"/>
  <c r="A51" i="50" s="1"/>
  <c r="A23" i="54"/>
  <c r="A38" i="58"/>
  <c r="A30" i="60"/>
  <c r="A19" i="3"/>
  <c r="A29" i="16"/>
  <c r="A19" i="22"/>
  <c r="A21" i="22" s="1"/>
  <c r="A25" i="82"/>
  <c r="A27" i="82" s="1"/>
  <c r="A19" i="27"/>
  <c r="A19" i="23"/>
  <c r="A21" i="23" s="1"/>
  <c r="A22" i="57"/>
  <c r="A24" i="78"/>
  <c r="A34" i="42"/>
  <c r="A36" i="42"/>
  <c r="A38" i="42" s="1"/>
  <c r="A29" i="82"/>
  <c r="A32" i="60"/>
  <c r="A35" i="60" s="1"/>
  <c r="A31" i="81"/>
  <c r="A30" i="61"/>
  <c r="A23" i="15"/>
  <c r="A25" i="15" s="1"/>
  <c r="A69" i="66"/>
  <c r="A23" i="14"/>
  <c r="A23" i="18"/>
  <c r="A26" i="78"/>
  <c r="A28" i="78" s="1"/>
  <c r="A23" i="22"/>
  <c r="A40" i="58"/>
  <c r="A25" i="53"/>
  <c r="A27" i="53" s="1"/>
  <c r="A19" i="24"/>
  <c r="A32" i="79"/>
  <c r="A17" i="10"/>
  <c r="A24" i="57"/>
  <c r="A28" i="57" s="1"/>
  <c r="A35" i="57" s="1"/>
  <c r="A32" i="38"/>
  <c r="A23" i="11"/>
  <c r="A21" i="27"/>
  <c r="A21" i="3"/>
  <c r="A60" i="87"/>
  <c r="A27" i="25"/>
  <c r="A21" i="21"/>
  <c r="A21" i="47"/>
  <c r="A27" i="26"/>
  <c r="A31" i="16"/>
  <c r="A54" i="50"/>
  <c r="A21" i="68"/>
  <c r="A23" i="68" s="1"/>
  <c r="A60" i="50"/>
  <c r="A69" i="50" s="1"/>
  <c r="A23" i="21"/>
  <c r="A25" i="11"/>
  <c r="A34" i="79"/>
  <c r="A30" i="78"/>
  <c r="A27" i="15"/>
  <c r="A29" i="15" s="1"/>
  <c r="A31" i="15" s="1"/>
  <c r="A31" i="82"/>
  <c r="A33" i="16"/>
  <c r="A29" i="25"/>
  <c r="A37" i="38"/>
  <c r="A21" i="24"/>
  <c r="A25" i="18"/>
  <c r="A32" i="61"/>
  <c r="A35" i="61" s="1"/>
  <c r="A29" i="26"/>
  <c r="A62" i="87"/>
  <c r="A38" i="57"/>
  <c r="A40" i="57" s="1"/>
  <c r="A29" i="53"/>
  <c r="A25" i="14"/>
  <c r="A36" i="81"/>
  <c r="A26" i="68"/>
  <c r="A23" i="47"/>
  <c r="A25" i="47" s="1"/>
  <c r="A23" i="3"/>
  <c r="A19" i="10"/>
  <c r="A44" i="58"/>
  <c r="A74" i="66"/>
  <c r="A83" i="66" s="1"/>
  <c r="A37" i="60"/>
  <c r="A40" i="42"/>
  <c r="A42" i="42"/>
  <c r="A21" i="10"/>
  <c r="A38" i="81"/>
  <c r="A64" i="87"/>
  <c r="A43" i="38"/>
  <c r="A33" i="15"/>
  <c r="A35" i="15" s="1"/>
  <c r="A31" i="53"/>
  <c r="A35" i="16"/>
  <c r="A41" i="60"/>
  <c r="A25" i="3"/>
  <c r="A27" i="3" s="1"/>
  <c r="A27" i="14"/>
  <c r="A31" i="26"/>
  <c r="A31" i="25"/>
  <c r="A32" i="78"/>
  <c r="A34" i="78" s="1"/>
  <c r="A73" i="50"/>
  <c r="A27" i="47"/>
  <c r="A37" i="61"/>
  <c r="A46" i="58"/>
  <c r="A28" i="68"/>
  <c r="A44" i="57"/>
  <c r="A27" i="18"/>
  <c r="A29" i="18" s="1"/>
  <c r="A33" i="82"/>
  <c r="A27" i="11"/>
  <c r="A25" i="21"/>
  <c r="A27" i="21" s="1"/>
  <c r="A88" i="66"/>
  <c r="A36" i="79"/>
  <c r="A38" i="79"/>
  <c r="A36" i="82"/>
  <c r="A49" i="58"/>
  <c r="A51" i="58" s="1"/>
  <c r="A33" i="25"/>
  <c r="A49" i="60"/>
  <c r="A56" i="60" s="1"/>
  <c r="A49" i="38"/>
  <c r="A51" i="38" s="1"/>
  <c r="A53" i="38" s="1"/>
  <c r="A44" i="42"/>
  <c r="A74" i="87"/>
  <c r="A29" i="21"/>
  <c r="A31" i="21" s="1"/>
  <c r="A79" i="50"/>
  <c r="A33" i="53"/>
  <c r="A35" i="53" s="1"/>
  <c r="A40" i="81"/>
  <c r="A30" i="68"/>
  <c r="A29" i="3"/>
  <c r="A31" i="3" s="1"/>
  <c r="A23" i="10"/>
  <c r="A90" i="66"/>
  <c r="A31" i="18"/>
  <c r="A33" i="18" s="1"/>
  <c r="A35" i="18" s="1"/>
  <c r="A46" i="61"/>
  <c r="A48" i="61" s="1"/>
  <c r="A50" i="61" s="1"/>
  <c r="A52" i="61" s="1"/>
  <c r="A33" i="26"/>
  <c r="A37" i="16"/>
  <c r="A46" i="57"/>
  <c r="A29" i="14"/>
  <c r="A29" i="11"/>
  <c r="A37" i="78"/>
  <c r="A37" i="15"/>
  <c r="A39" i="15" s="1"/>
  <c r="A41" i="15"/>
  <c r="A43" i="15" s="1"/>
  <c r="A49" i="57"/>
  <c r="A97" i="66"/>
  <c r="A37" i="53"/>
  <c r="A39" i="53" s="1"/>
  <c r="A46" i="42"/>
  <c r="A48" i="42" s="1"/>
  <c r="A53" i="58"/>
  <c r="A54" i="61"/>
  <c r="A33" i="21"/>
  <c r="A44" i="78"/>
  <c r="A51" i="78" s="1"/>
  <c r="A58" i="78" s="1"/>
  <c r="A35" i="26"/>
  <c r="A33" i="3"/>
  <c r="A83" i="50"/>
  <c r="A86" i="50" s="1"/>
  <c r="A55" i="38"/>
  <c r="A39" i="82"/>
  <c r="A31" i="11"/>
  <c r="A32" i="68"/>
  <c r="A60" i="60"/>
  <c r="A31" i="14"/>
  <c r="A37" i="18"/>
  <c r="A42" i="81"/>
  <c r="A81" i="87"/>
  <c r="A35" i="25"/>
  <c r="A37" i="25"/>
  <c r="A72" i="60"/>
  <c r="A88" i="50"/>
  <c r="A35" i="21"/>
  <c r="A99" i="66"/>
  <c r="A101" i="66" s="1"/>
  <c r="A106" i="66" s="1"/>
  <c r="A37" i="26"/>
  <c r="A39" i="26" s="1"/>
  <c r="A45" i="15"/>
  <c r="A57" i="38"/>
  <c r="A59" i="38" s="1"/>
  <c r="A84" i="87"/>
  <c r="A34" i="68"/>
  <c r="A35" i="3"/>
  <c r="A57" i="61"/>
  <c r="A51" i="57"/>
  <c r="A33" i="14"/>
  <c r="A41" i="53"/>
  <c r="A43" i="53" s="1"/>
  <c r="A44" i="81"/>
  <c r="A41" i="82"/>
  <c r="A51" i="42"/>
  <c r="A60" i="78"/>
  <c r="A62" i="78" s="1"/>
  <c r="A43" i="82"/>
  <c r="A53" i="57"/>
  <c r="A61" i="38"/>
  <c r="A37" i="21"/>
  <c r="A46" i="81"/>
  <c r="A37" i="3"/>
  <c r="A47" i="15"/>
  <c r="A49" i="15" s="1"/>
  <c r="A45" i="53"/>
  <c r="A47" i="53" s="1"/>
  <c r="A36" i="68"/>
  <c r="A41" i="26"/>
  <c r="A74" i="60"/>
  <c r="A76" i="60" s="1"/>
  <c r="A69" i="78"/>
  <c r="A35" i="14"/>
  <c r="A86" i="87"/>
  <c r="A108" i="66"/>
  <c r="A39" i="25"/>
  <c r="A90" i="50"/>
  <c r="A41" i="25"/>
  <c r="A79" i="78"/>
  <c r="A51" i="15"/>
  <c r="A45" i="82"/>
  <c r="A121" i="66"/>
  <c r="A128" i="66" s="1"/>
  <c r="A83" i="60"/>
  <c r="A89" i="87"/>
  <c r="A43" i="26"/>
  <c r="A48" i="81"/>
  <c r="A94" i="50"/>
  <c r="A37" i="14"/>
  <c r="A49" i="53"/>
  <c r="A39" i="21"/>
  <c r="A39" i="3"/>
  <c r="A41" i="3" s="1"/>
  <c r="A41" i="21"/>
  <c r="A43" i="21" s="1"/>
  <c r="A50" i="81"/>
  <c r="A47" i="82"/>
  <c r="A51" i="53"/>
  <c r="A45" i="26"/>
  <c r="A53" i="15"/>
  <c r="A135" i="66"/>
  <c r="A39" i="14"/>
  <c r="A95" i="87"/>
  <c r="A84" i="78"/>
  <c r="A86" i="78" s="1"/>
  <c r="A43" i="3"/>
  <c r="A45" i="3" s="1"/>
  <c r="A96" i="50"/>
  <c r="A100" i="50" s="1"/>
  <c r="A107" i="50" s="1"/>
  <c r="A109" i="50" s="1"/>
  <c r="A43" i="25"/>
  <c r="A45" i="25" s="1"/>
  <c r="A117" i="50"/>
  <c r="A41" i="14"/>
  <c r="A53" i="53"/>
  <c r="A47" i="3"/>
  <c r="A142" i="66"/>
  <c r="A49" i="82"/>
  <c r="A88" i="78"/>
  <c r="A55" i="15"/>
  <c r="A52" i="81"/>
  <c r="A47" i="25"/>
  <c r="A101" i="87"/>
  <c r="A47" i="26"/>
  <c r="A45" i="21"/>
  <c r="A49" i="26"/>
  <c r="A51" i="26" s="1"/>
  <c r="A57" i="15"/>
  <c r="A55" i="53"/>
  <c r="A106" i="87"/>
  <c r="A92" i="78"/>
  <c r="A49" i="25"/>
  <c r="A51" i="25" s="1"/>
  <c r="A51" i="82"/>
  <c r="A119" i="50"/>
  <c r="A47" i="21"/>
  <c r="A54" i="81"/>
  <c r="A56" i="81" s="1"/>
  <c r="A49" i="3"/>
  <c r="A43" i="14"/>
  <c r="A51" i="3"/>
  <c r="A53" i="25"/>
  <c r="A53" i="26"/>
  <c r="A58" i="81"/>
  <c r="A108" i="87"/>
  <c r="A114" i="87" s="1"/>
  <c r="A49" i="21"/>
  <c r="A57" i="53"/>
  <c r="A45" i="14"/>
  <c r="A53" i="82"/>
  <c r="A59" i="15"/>
  <c r="A61" i="15"/>
  <c r="A53" i="3"/>
  <c r="A55" i="82"/>
  <c r="A116" i="87"/>
  <c r="A47" i="14"/>
  <c r="A49" i="14" s="1"/>
  <c r="A51" i="14" s="1"/>
  <c r="A59" i="53"/>
  <c r="A55" i="26"/>
  <c r="A51" i="21"/>
  <c r="A60" i="81"/>
  <c r="A53" i="21"/>
  <c r="A118" i="87"/>
  <c r="A57" i="82"/>
  <c r="A61" i="53"/>
  <c r="A65" i="81"/>
  <c r="A53" i="14"/>
  <c r="A57" i="26"/>
  <c r="A55" i="14"/>
  <c r="A127" i="87"/>
  <c r="A134" i="87" s="1"/>
  <c r="A67" i="81"/>
  <c r="A63" i="53"/>
  <c r="A59" i="26"/>
  <c r="A61" i="26" s="1"/>
  <c r="A59" i="82"/>
  <c r="A55" i="21"/>
  <c r="A61" i="82"/>
  <c r="A57" i="21"/>
  <c r="A59" i="21" s="1"/>
  <c r="A69" i="81"/>
  <c r="A63" i="82"/>
  <c r="A71" i="81"/>
  <c r="A73" i="81" s="1"/>
</calcChain>
</file>

<file path=xl/sharedStrings.xml><?xml version="1.0" encoding="utf-8"?>
<sst xmlns="http://schemas.openxmlformats.org/spreadsheetml/2006/main" count="3469" uniqueCount="476">
  <si>
    <t>Исполнение бюджета</t>
  </si>
  <si>
    <t>Субсидии на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</si>
  <si>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рублей</t>
  </si>
  <si>
    <t>№</t>
  </si>
  <si>
    <t>Наименование района</t>
  </si>
  <si>
    <t>Роспись</t>
  </si>
  <si>
    <t>Расход</t>
  </si>
  <si>
    <t>Исполнение, %</t>
  </si>
  <si>
    <t>на 31.12.2024г.</t>
  </si>
  <si>
    <t>Отклонение</t>
  </si>
  <si>
    <t>2</t>
  </si>
  <si>
    <t>3</t>
  </si>
  <si>
    <t>4</t>
  </si>
  <si>
    <t>5=4-3</t>
  </si>
  <si>
    <t>6</t>
  </si>
  <si>
    <t>7=6/4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</si>
  <si>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</si>
  <si>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</si>
  <si>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ИТОГО:</t>
  </si>
  <si>
    <t>Субсидии на реализацию мероприятий по обеспечению жильем молодых семей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</si>
  <si>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</si>
  <si>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</si>
  <si>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</si>
  <si>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</si>
  <si>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</si>
  <si>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</si>
  <si>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</si>
  <si>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</si>
  <si>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</si>
  <si>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</si>
  <si>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</si>
  <si>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</si>
  <si>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</si>
  <si>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</si>
  <si>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</si>
  <si>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</si>
  <si>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</si>
  <si>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</si>
  <si>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</si>
  <si>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</si>
  <si>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</si>
  <si>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</si>
  <si>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</si>
  <si>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</si>
  <si>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</si>
  <si>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</si>
  <si>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</si>
  <si>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</si>
  <si>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</si>
  <si>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</si>
  <si>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</si>
  <si>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</si>
  <si>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</si>
  <si>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</si>
  <si>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</si>
  <si>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</si>
  <si>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</si>
  <si>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</si>
  <si>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</si>
  <si>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</si>
  <si>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</si>
  <si>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</si>
  <si>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</si>
  <si>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</si>
  <si>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</si>
  <si>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</si>
  <si>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</si>
  <si>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Субсидии на развитие сети учреждений культурно-досугового типа</t>
  </si>
  <si>
    <t>Субсидии на государственную поддержку отрасли культуры (модернизация детских школ искусств)</t>
  </si>
  <si>
    <t>Техническое оснащение региональных и муниципальных музеев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</si>
  <si>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</si>
  <si>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</si>
  <si>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Субсидии на государственную поддержку отрасли культуры (поддержка лучших работников сельских учреждений культуры)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</si>
  <si>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</si>
  <si>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</si>
  <si>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Субсидии на государственную поддержку отрасли культуры (поддержка лучших сельских учреждений культуры)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</si>
  <si>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</si>
  <si>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</si>
  <si>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Единая субсидия на достижение показателей государственной программы Российской Федерации "Развитие туризма"</t>
  </si>
  <si>
    <t>Единая субсидия на достижение показателей государственной программы Российской Федерации «Развитие туризма» (туристические поездки)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</si>
  <si>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</si>
  <si>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</si>
  <si>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</si>
  <si>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Государственная поддержка отрасли культуры (комплектование книжных фондов библиотек)</t>
  </si>
  <si>
    <t>Субсидии на обеспечение развития и укрепления материально-технической базы муниципальных учреждений культуры</t>
  </si>
  <si>
    <t>Субсидии на обеспечение развития и укрепления материально-технической базы муниципальных учреждений дополнительного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</si>
  <si>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</si>
  <si>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</si>
  <si>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</si>
  <si>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</si>
  <si>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</si>
  <si>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</si>
  <si>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</si>
  <si>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</si>
  <si>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</si>
  <si>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Государственная поддержка организаций, входящих в систему спортивной подготовки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</si>
  <si>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</si>
  <si>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на выполнение работ по ремонту спортивных объектов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</si>
  <si>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</si>
  <si>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"Ярцевский район" Смоленской области (Ярцевское г/п)</t>
  </si>
  <si>
    <t>Закупка и монтаж оборудования для создания модульных спортивных объектов</t>
  </si>
  <si>
    <t>Субсидии на создание спортивного сооружения</t>
  </si>
  <si>
    <t>Субсидии на укрепление материально-технической базы учреждений</t>
  </si>
  <si>
    <t>Субсидии на обеспечение участия спортивных команд в первенстве по футболу</t>
  </si>
  <si>
    <t>Субсидии на создание "умных" спортивных площадок</t>
  </si>
  <si>
    <t>Субсидии на обустройство и обеспечение работы открытых катков</t>
  </si>
  <si>
    <t>Закупка и монтаж оборудования для создания "умных" спортивных площадок</t>
  </si>
  <si>
    <t>Приведение зон рекреации водных объектов Смоленской области в соответствие с санитарно-эпидемиологическими правилами и нормативами</t>
  </si>
  <si>
    <t>Главное управление Смоленской области по обеспечению деятельности противопожарно-спасательной службы</t>
  </si>
  <si>
    <t>Субсидии на подготовку проектов межевания земельных участков и на проведение кадастровых работ</t>
  </si>
  <si>
    <t>Министерство сельского хозяйства и продовольствия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</si>
  <si>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</si>
  <si>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</si>
  <si>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</si>
  <si>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</si>
  <si>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</si>
  <si>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</si>
  <si>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</si>
  <si>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</si>
  <si>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</si>
  <si>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</si>
  <si>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</si>
  <si>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</si>
  <si>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</si>
  <si>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</si>
  <si>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</si>
  <si>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</si>
  <si>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</si>
  <si>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</si>
  <si>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</si>
  <si>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Субсидии на реализацию мероприятий по благоустройству общественных пространств в опорных населенных пунктах</t>
  </si>
  <si>
    <t>Финансовое управление Администрации муниципального образования "Велижский район" (Велижское г/п)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</si>
  <si>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</si>
  <si>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Развитие транспортной инфраструктуры на сельских территориях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</si>
  <si>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</si>
  <si>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Администрация Болтутинского сельского поселения Глинковского района Смоленской области</t>
  </si>
  <si>
    <t>Администрация Переволочского сельского поселения Руднянского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</si>
  <si>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</si>
  <si>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Крутовского сельского поселения</t>
  </si>
  <si>
    <t>Администрация Селезневского сельского поселения</t>
  </si>
  <si>
    <t>Финансовое управление Администрации муниципального образования "Глинковский район" Смоленской области (Глинковское с/п)</t>
  </si>
  <si>
    <t>Финансовое управление Администрации муниципального образования "Ельнинский район" Смоленской области (Ельнинское г/п)</t>
  </si>
  <si>
    <t>Администрация Руханского сельского поселения Ершичского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</si>
  <si>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</si>
  <si>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Мальцевского сельского поселения Сычевского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</si>
  <si>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</si>
  <si>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</si>
  <si>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Первомайского сельского поселения Шумячского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</si>
  <si>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</si>
  <si>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</si>
  <si>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Суетовского сельского поселения Ярцевского района Смоленской области</t>
  </si>
  <si>
    <t>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</si>
  <si>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Министерство транспорта и дорожного хозяйства Смоленской области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</si>
  <si>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</si>
  <si>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</si>
  <si>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</si>
  <si>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Приведение в нормативное состояние автомобильных дорог и искусственных дорожных сооружений за счет средств резервного фонда Правительства Российской Федерации (автомобильные дороги общего пользования местного значения)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</si>
  <si>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</si>
  <si>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Доброминского сельского поселения Глинковского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</si>
  <si>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</si>
  <si>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</si>
  <si>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</si>
  <si>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Субсидии на проведение работ по дорожной деятельности на автомобильных дорогах общего пользования</t>
  </si>
  <si>
    <t>Администрация Высоковского сельского поселения Новодугинского района Смоленской области</t>
  </si>
  <si>
    <t>Администрация Караваевского сельского поселения Сычевского района Смоленской области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</si>
  <si>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</si>
  <si>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Печенковского сельского поселения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</si>
  <si>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</si>
  <si>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</si>
  <si>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</si>
  <si>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</si>
  <si>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Озерненского городского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</si>
  <si>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</si>
  <si>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</si>
  <si>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</si>
  <si>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</si>
  <si>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Финансовое управление Администрации муниципального образования - Ершичский район Смоленской области (Ершичское с/п)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</si>
  <si>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</si>
  <si>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</si>
  <si>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</si>
  <si>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</si>
  <si>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</si>
  <si>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Александровского сельского поселения Монастырщинского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</si>
  <si>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</si>
  <si>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</si>
  <si>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</si>
  <si>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</si>
  <si>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</si>
  <si>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Понизовского сельского поселения Руднянского района Смоленской области</t>
  </si>
  <si>
    <t>Финансовое управление Администрации муниципального образования Руднянский район Смоленской области (Руднянское г/п)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</si>
  <si>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</si>
  <si>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</si>
  <si>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</si>
  <si>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</si>
  <si>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</si>
  <si>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</si>
  <si>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Финансовое управление Администрации муниципального образования "Сычевский район" Смоленской области (Сычевское г/п)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</si>
  <si>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</si>
  <si>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</si>
  <si>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</si>
  <si>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</si>
  <si>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</si>
  <si>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</si>
  <si>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Вязьма-Брянского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</si>
  <si>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</si>
  <si>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</si>
  <si>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</si>
  <si>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</si>
  <si>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</si>
  <si>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</si>
  <si>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</si>
  <si>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</si>
  <si>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</si>
  <si>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Субсидии на поддержку инициативных проектов в сфере дорожной деятельности</t>
  </si>
  <si>
    <t>Субсидия городу Смоленску на разработку научно обоснованной концепции развития городского электрического транспорта</t>
  </si>
  <si>
    <t>Субсидии на предоставление грантов субъектам малого и среднего предпринимательства</t>
  </si>
  <si>
    <t>Министерство инвестиционного развития Смоленской области</t>
  </si>
  <si>
    <t>Субсидии на поддержку инициативных проектов</t>
  </si>
  <si>
    <t>Министерство Смоленской области по внутренней политике</t>
  </si>
  <si>
    <t>Администрация Усвятского сельского поселения Дорогобужского района Смоленской области</t>
  </si>
  <si>
    <t>Администрация  Андрейковского сельского поселения Вяземского района Смоленской области</t>
  </si>
  <si>
    <t>Субсидия бюджету города Смоленска в связи с выполнением функций административного центра Смоленской области</t>
  </si>
  <si>
    <t>Субсидии на выполнение комплексных кадастровых работ</t>
  </si>
  <si>
    <t>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</si>
  <si>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</si>
  <si>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</si>
  <si>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</si>
  <si>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</si>
  <si>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</si>
  <si>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</si>
  <si>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Степаниковского сельского поселения Вяземского района Смоленской области</t>
  </si>
  <si>
    <t>Субсидии на обеспечение мероприятий по модернизации систем коммунальной инфраструктуры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</si>
  <si>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</si>
  <si>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Администрация Корзовского сельского поселения Хиславичского района Смоленской области</t>
  </si>
  <si>
    <t>Администрация Барановского сельского поселения Сафоновского района Смоленской области</t>
  </si>
  <si>
    <t>Субсидии на подготовку проектной документации и ее экспертизу в целях реализации региональной программы «Модернизация систем коммунальной инфраструктуры Смоленской области»</t>
  </si>
  <si>
    <t>Администрация Любавичского сельского поселения Руднянского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</si>
  <si>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</si>
  <si>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</si>
  <si>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</si>
  <si>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</si>
  <si>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</si>
  <si>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</si>
  <si>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</si>
  <si>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</si>
  <si>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</si>
  <si>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</si>
  <si>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</si>
  <si>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</si>
  <si>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Субсидии на капитальный ремонт объектов теплоснабжения, водоснабжения, водоотведения</t>
  </si>
  <si>
    <t>Администрация Никольского сельского поселения Сычевского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</si>
  <si>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</si>
  <si>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</si>
  <si>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</si>
  <si>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</si>
  <si>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</si>
  <si>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Издешковского сельского поселения Сафоновского района Смоленской области</t>
  </si>
  <si>
    <t>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</si>
  <si>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</si>
  <si>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</si>
  <si>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Субсидии на осуществление мероприятий по строительству, реконструкции, капитальному ремонту общественных бань</t>
  </si>
  <si>
    <t>Субсидии на строительство, реконструкцию, капитальный ремонт шахтных колодцев</t>
  </si>
  <si>
    <t>Администрация Коробецкого сельского поселения Ельнинского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</si>
  <si>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</si>
  <si>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</si>
  <si>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</si>
  <si>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</si>
  <si>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</si>
  <si>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</si>
  <si>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</si>
  <si>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</si>
  <si>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</si>
  <si>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</si>
  <si>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</t>
  </si>
  <si>
    <t>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 за счет средств областного бюджета</t>
  </si>
  <si>
    <t>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</si>
  <si>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</si>
  <si>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</si>
  <si>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Субсидии на устройство и модернизацию уличного освещения</t>
  </si>
  <si>
    <t>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</si>
  <si>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Субсидии на перевод жилищного фонда на индивидуальное газовое отопление</t>
  </si>
  <si>
    <t>Реализация программы комплексного развития молодежной политики в регионах Российской Федерации "Регион для молодых"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</si>
  <si>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</si>
  <si>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Администрация Тупиковского сельского поселения Холм-Жирковского района Смоленской области</t>
  </si>
  <si>
    <t>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 и мемориальных сооружений, находящихся вне воинских захоронений</t>
  </si>
  <si>
    <t>Администрация Бобровичского сельского поселения Ельнинского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</si>
  <si>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</si>
  <si>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</si>
  <si>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</si>
  <si>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реализацию программ формирования современной городской среды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</si>
  <si>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</si>
  <si>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Субсидии на проведение мероприятий, направленных на устройство детских игровых площадок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</si>
  <si>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</si>
  <si>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Субсидии на строительство и реконструкцию (модернизацию) объектов питьевого водоснабжения</t>
  </si>
  <si>
    <t>Субсидии на строительство и реконструкцию (модернизацию) объектов питьевого водоснабжения за счет средств областного бюджета</t>
  </si>
  <si>
    <t>Субсидия городу Смоленску на разработку (корректировку) проекта объединенной зоны охраны объектов культурного наследия</t>
  </si>
  <si>
    <t>Расходы за счет средств резервного фонда Правительства Смоленской области</t>
  </si>
  <si>
    <t>Первоначальный бюджет</t>
  </si>
  <si>
    <t>ПРЕДОСТАВЛЕНИЕ СУБСИДИЙ МУНИЦИПАЛЬНЫМ ОБРАЗОВАНИЯМ СМОЛЕНСКОЙ ОБЛАСТИ</t>
  </si>
  <si>
    <t>за  2024 год</t>
  </si>
  <si>
    <t>№ п/п</t>
  </si>
  <si>
    <t>Наименование показателя</t>
  </si>
  <si>
    <t>Ц.ст.</t>
  </si>
  <si>
    <t>Уточненная роспись за 2024 год</t>
  </si>
  <si>
    <t>Исполнение за 2024 год</t>
  </si>
  <si>
    <t>6=5-4</t>
  </si>
  <si>
    <t>8=7/5</t>
  </si>
  <si>
    <t xml:space="preserve">    Субсидии на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</si>
  <si>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0230181610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</si>
  <si>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</si>
  <si>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</si>
  <si>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</si>
  <si>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0230480060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</si>
  <si>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</si>
  <si>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0230480070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</si>
  <si>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</si>
  <si>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</si>
  <si>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</si>
  <si>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</si>
  <si>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</si>
  <si>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</si>
  <si>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Техническое оснащение региональных и муниципальных музеев</t>
  </si>
  <si>
    <t>031A155900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</si>
  <si>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</si>
  <si>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</si>
  <si>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</si>
  <si>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</si>
  <si>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Единая субсидия на достижение показателей государственной программы Российской Федерации "Развитие туризма"</t>
  </si>
  <si>
    <t>031J155580</t>
  </si>
  <si>
    <t xml:space="preserve">    Единая субсидия на достижение показателей государственной программы Российской Федерации «Развитие туризма» (туристические поездки)</t>
  </si>
  <si>
    <t>031J155582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</si>
  <si>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</si>
  <si>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</si>
  <si>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</si>
  <si>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</si>
  <si>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Субсидии на обеспечение развития и укрепления материально-технической базы муниципальных учреждений культуры</t>
  </si>
  <si>
    <t>0330480330</t>
  </si>
  <si>
    <t xml:space="preserve">    Субсидии на обеспечение развития и укрепления материально-технической базы муниципальных учреждений дополнительного образования</t>
  </si>
  <si>
    <t>0330480340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</si>
  <si>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</si>
  <si>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041E151721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</si>
  <si>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</si>
  <si>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041E151722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</si>
  <si>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</si>
  <si>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</si>
  <si>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</si>
  <si>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</si>
  <si>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</si>
  <si>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041E250980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</si>
  <si>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</si>
  <si>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</si>
  <si>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</si>
  <si>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</si>
  <si>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</si>
  <si>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0430380640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</si>
  <si>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</si>
  <si>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</si>
  <si>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 xml:space="preserve">    Государственная поддержка организаций, входящих в систему спортивной подготовки</t>
  </si>
  <si>
    <t>051P550810</t>
  </si>
  <si>
    <t xml:space="preserve">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</si>
  <si>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</si>
  <si>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 xml:space="preserve">    Субсидии на выполнение работ по ремонту спортивных объектов</t>
  </si>
  <si>
    <t>0530180690</t>
  </si>
  <si>
    <t xml:space="preserve">    Закупка и монтаж оборудования для создания модульных спортивных объектов</t>
  </si>
  <si>
    <t>0530181050</t>
  </si>
  <si>
    <t xml:space="preserve">    Субсидии на создание спортивного сооружения</t>
  </si>
  <si>
    <t>0530181150</t>
  </si>
  <si>
    <t xml:space="preserve">    Субсидии на укрепление материально-технической базы учреждений</t>
  </si>
  <si>
    <t>0530181240</t>
  </si>
  <si>
    <t xml:space="preserve">    Субсидии на обеспечение участия спортивных команд в первенстве по футболу</t>
  </si>
  <si>
    <t>0530181350</t>
  </si>
  <si>
    <t xml:space="preserve">    Субсидии на создание "умных" спортивных площадок</t>
  </si>
  <si>
    <t>0530181460</t>
  </si>
  <si>
    <t xml:space="preserve">    Субсидии на обустройство и обеспечение работы открытых катков</t>
  </si>
  <si>
    <t>0530181620</t>
  </si>
  <si>
    <t xml:space="preserve">    Закупка и монтаж оборудования для создания "умных" спортивных площадок</t>
  </si>
  <si>
    <t>05301R7530</t>
  </si>
  <si>
    <t xml:space="preserve">    Приведение зон рекреации водных объектов Смоленской области в соответствие с санитарно-эпидемиологическими правилами и нормативами</t>
  </si>
  <si>
    <t>0630182020</t>
  </si>
  <si>
    <t xml:space="preserve">    Субсидии на подготовку проектов межевания земельных участков и на проведение кадастровых работ</t>
  </si>
  <si>
    <t>08301R5990</t>
  </si>
  <si>
    <t xml:space="preserve">    Субсидии на реализацию мероприятий по благоустройству общественных пространств в опорных населенных пунктах</t>
  </si>
  <si>
    <t>0830281470</t>
  </si>
  <si>
    <t xml:space="preserve">    Развитие транспортной инфраструктуры на сельских территориях</t>
  </si>
  <si>
    <t>08302R3720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</si>
  <si>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</si>
  <si>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</si>
  <si>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</si>
  <si>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</si>
  <si>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</si>
  <si>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091R153941</t>
  </si>
  <si>
    <t xml:space="preserve">    Приведение в нормативное состояние автомобильных дорог и искусственных дорожных сооружений за счет средств резервного фонда Правительства Российской Федерации (автомобильные дороги общего пользования местного значения)</t>
  </si>
  <si>
    <t>091R15394F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</si>
  <si>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</si>
  <si>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</si>
  <si>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</si>
  <si>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</si>
  <si>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</si>
  <si>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</si>
  <si>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</si>
  <si>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</si>
  <si>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Субсидии на поддержку инициативных проектов в сфере дорожной деятельности</t>
  </si>
  <si>
    <t>0930181380</t>
  </si>
  <si>
    <t xml:space="preserve">    Субсидия городу Смоленску на разработку научно обоснованной концепции развития городского электрического транспорта</t>
  </si>
  <si>
    <t>0930281430</t>
  </si>
  <si>
    <t xml:space="preserve">    Субсидии на предоставление грантов субъектам малого и среднего предпринимательства</t>
  </si>
  <si>
    <t>1030381340</t>
  </si>
  <si>
    <t xml:space="preserve">    Субсидии на поддержку инициативных проектов</t>
  </si>
  <si>
    <t>1330181360</t>
  </si>
  <si>
    <t xml:space="preserve">    Субсидия бюджету города Смоленска в связи с выполнением функций административного центра Смоленской области</t>
  </si>
  <si>
    <t>1340182060</t>
  </si>
  <si>
    <t xml:space="preserve">    Субсидии на выполнение комплексных кадастровых работ</t>
  </si>
  <si>
    <t>1430381140</t>
  </si>
  <si>
    <t xml:space="preserve">    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</si>
  <si>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1630109505</t>
  </si>
  <si>
    <t xml:space="preserve">    Субсидии на обеспечение мероприятий по модернизации систем коммунальной инфраструктуры за счет средств областного бюджета</t>
  </si>
  <si>
    <t>1630109605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</si>
  <si>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</si>
  <si>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</si>
  <si>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подготовку проектной документации и ее экспертизу в целях реализации региональной программы «Модернизация систем коммунальной инфраструктуры Смоленской области»</t>
  </si>
  <si>
    <t>1630181160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</si>
  <si>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</si>
  <si>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</si>
  <si>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</si>
  <si>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1630181950</t>
  </si>
  <si>
    <t xml:space="preserve">    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</si>
  <si>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1630267483</t>
  </si>
  <si>
    <t xml:space="preserve">    Субсидии на обеспечение мероприятий по переселению граждан из аварийного жилищного фонда за счет средств областного бюджета</t>
  </si>
  <si>
    <t>1630267484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</si>
  <si>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</si>
  <si>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</si>
  <si>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</si>
  <si>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</si>
  <si>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</si>
  <si>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</si>
  <si>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</si>
  <si>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1730182040</t>
  </si>
  <si>
    <t xml:space="preserve">    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</t>
  </si>
  <si>
    <t>1730497004</t>
  </si>
  <si>
    <t xml:space="preserve">    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 за счет средств областного бюджета</t>
  </si>
  <si>
    <t>17304К7004</t>
  </si>
  <si>
    <t xml:space="preserve">    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</si>
  <si>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1830180830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</si>
  <si>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</si>
  <si>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</si>
  <si>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</si>
  <si>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</si>
  <si>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устройство и модернизацию уличного освещения</t>
  </si>
  <si>
    <t>1930181130</t>
  </si>
  <si>
    <t xml:space="preserve">    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</si>
  <si>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1930181440</t>
  </si>
  <si>
    <t xml:space="preserve">    Субсидии на перевод жилищного фонда на индивидуальное газовое отопление</t>
  </si>
  <si>
    <t>1930181490</t>
  </si>
  <si>
    <t xml:space="preserve">    Реализация программы комплексного развития молодежной политики в регионах Российской Федерации "Регион для молодых"</t>
  </si>
  <si>
    <t>311EГ51160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</si>
  <si>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</si>
  <si>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</si>
  <si>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 и мемориальных сооружений, находящихся вне воинских захоронений</t>
  </si>
  <si>
    <t>3130282010</t>
  </si>
  <si>
    <t xml:space="preserve">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</si>
  <si>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321F254240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</si>
  <si>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</si>
  <si>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</si>
  <si>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проведение мероприятий, направленных на устройство детских игровых площадок</t>
  </si>
  <si>
    <t>3230181170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</si>
  <si>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</si>
  <si>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</si>
  <si>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</si>
  <si>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</si>
  <si>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Субсидии на строительство и реконструкцию (модернизацию) объектов питьевого водоснабжения за счет средств областного бюджета</t>
  </si>
  <si>
    <t>341F581330</t>
  </si>
  <si>
    <t xml:space="preserve">    Субсидия городу Смоленску на разработку (корректировку) проекта объединенной зоны охраны объектов культурного наследия</t>
  </si>
  <si>
    <t>3540181660</t>
  </si>
  <si>
    <t xml:space="preserve">    Расходы за счет средств резервного фонда Правительства Смоленской области</t>
  </si>
  <si>
    <t>8900129990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</si>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</sst>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b/>
      <sz val="14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b/>
      <i/>
      <sz val="11"/>
      <color rgb="FF000000"/>
      <name val="Calibri"/>
      <scheme val="minor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4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1" fillId="0" borderId="1">
      <alignment horizontal="center"/>
    </xf>
    <xf numFmtId="0" fontId="4" fillId="0" borderId="1">
      <alignment horizontal="center" wrapText="1"/>
    </xf>
    <xf numFmtId="0" fontId="2" fillId="0" borderId="1">
      <alignment horizontal="left" wrapText="1"/>
    </xf>
    <xf numFmtId="0" fontId="2" fillId="0" borderId="2">
      <alignment horizontal="center" vertical="center"/>
    </xf>
    <xf numFmtId="1" fontId="2" fillId="0" borderId="3">
      <alignment horizontal="center" vertical="center" wrapText="1"/>
    </xf>
    <xf numFmtId="1" fontId="2" fillId="0" borderId="2">
      <alignment horizontal="center" vertical="center" wrapText="1"/>
    </xf>
    <xf numFmtId="1" fontId="2" fillId="0" borderId="4">
      <alignment horizontal="center" vertical="center" wrapText="1"/>
    </xf>
    <xf numFmtId="0" fontId="3" fillId="0" borderId="5">
      <alignment horizontal="center" vertical="center"/>
    </xf>
    <xf numFmtId="1" fontId="2" fillId="0" borderId="6">
      <alignment horizontal="center" vertical="center" wrapText="1"/>
    </xf>
    <xf numFmtId="0" fontId="5" fillId="2" borderId="2"/>
    <xf numFmtId="1" fontId="6" fillId="2" borderId="6">
      <alignment horizontal="left" vertical="top" wrapText="1"/>
    </xf>
    <xf numFmtId="4" fontId="6" fillId="2" borderId="2">
      <alignment horizontal="right" vertical="top" shrinkToFit="1"/>
    </xf>
    <xf numFmtId="10" fontId="6" fillId="2" borderId="2">
      <alignment horizontal="right" vertical="top" shrinkToFit="1"/>
    </xf>
    <xf numFmtId="0" fontId="3" fillId="0" borderId="2"/>
    <xf numFmtId="1" fontId="2" fillId="0" borderId="6">
      <alignment horizontal="left" vertical="top" wrapTex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3" borderId="6">
      <alignment horizontal="right" vertical="top"/>
    </xf>
    <xf numFmtId="4" fontId="4" fillId="3" borderId="6">
      <alignment horizontal="right" vertical="top" shrinkToFi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  <xf numFmtId="0" fontId="9" fillId="0" borderId="1"/>
    <xf numFmtId="0" fontId="10" fillId="0" borderId="1">
      <alignment horizontal="center" wrapText="1"/>
    </xf>
    <xf numFmtId="0" fontId="10" fillId="0" borderId="1">
      <alignment horizontal="center"/>
    </xf>
    <xf numFmtId="0" fontId="12" fillId="0" borderId="1">
      <alignment horizontal="right"/>
    </xf>
    <xf numFmtId="0" fontId="12" fillId="0" borderId="2">
      <alignment horizontal="center" vertical="center" wrapText="1"/>
    </xf>
    <xf numFmtId="0" fontId="15" fillId="0" borderId="2">
      <alignment vertical="top" wrapText="1"/>
    </xf>
    <xf numFmtId="1" fontId="12" fillId="0" borderId="2">
      <alignment horizontal="center" vertical="top" shrinkToFit="1"/>
    </xf>
    <xf numFmtId="4" fontId="18" fillId="2" borderId="2">
      <alignment horizontal="right" vertical="top" shrinkToFit="1"/>
    </xf>
    <xf numFmtId="0" fontId="18" fillId="0" borderId="2">
      <alignment horizontal="left"/>
    </xf>
    <xf numFmtId="4" fontId="18" fillId="3" borderId="2">
      <alignment horizontal="right" vertical="top" shrinkToFit="1"/>
    </xf>
    <xf numFmtId="0" fontId="12" fillId="0" borderId="1"/>
    <xf numFmtId="0" fontId="12" fillId="0" borderId="1">
      <alignment horizontal="left" wrapText="1"/>
    </xf>
  </cellStyleXfs>
  <cellXfs count="7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1" fillId="0" borderId="1" xfId="4" applyNumberFormat="1" applyProtection="1">
      <alignment horizontal="center"/>
    </xf>
    <xf numFmtId="0" fontId="4" fillId="0" borderId="1" xfId="5" applyNumberFormat="1" applyProtection="1">
      <alignment horizontal="center" wrapText="1"/>
    </xf>
    <xf numFmtId="1" fontId="2" fillId="0" borderId="2" xfId="9" applyNumberFormat="1" applyProtection="1">
      <alignment horizontal="center" vertical="center" wrapText="1"/>
    </xf>
    <xf numFmtId="0" fontId="3" fillId="0" borderId="5" xfId="11" applyNumberFormat="1" applyProtection="1">
      <alignment horizontal="center" vertical="center"/>
    </xf>
    <xf numFmtId="1" fontId="2" fillId="0" borderId="6" xfId="12" applyNumberFormat="1" applyProtection="1">
      <alignment horizontal="center" vertical="center" wrapText="1"/>
    </xf>
    <xf numFmtId="0" fontId="5" fillId="2" borderId="2" xfId="13" applyNumberFormat="1" applyProtection="1"/>
    <xf numFmtId="1" fontId="6" fillId="2" borderId="6" xfId="14" applyNumberFormat="1" applyProtection="1">
      <alignment horizontal="left" vertical="top" wrapText="1"/>
    </xf>
    <xf numFmtId="4" fontId="6" fillId="2" borderId="2" xfId="15" applyNumberFormat="1" applyProtection="1">
      <alignment horizontal="right" vertical="top" shrinkToFit="1"/>
    </xf>
    <xf numFmtId="10" fontId="6" fillId="2" borderId="2" xfId="16" applyNumberFormat="1" applyProtection="1">
      <alignment horizontal="right" vertical="top" shrinkToFit="1"/>
    </xf>
    <xf numFmtId="0" fontId="3" fillId="0" borderId="2" xfId="17" applyNumberFormat="1" applyProtection="1"/>
    <xf numFmtId="1" fontId="2" fillId="0" borderId="6" xfId="18" applyNumberFormat="1" applyProtection="1">
      <alignment horizontal="left" vertical="top" wrapText="1"/>
    </xf>
    <xf numFmtId="4" fontId="2" fillId="0" borderId="2" xfId="19" applyNumberFormat="1" applyProtection="1">
      <alignment horizontal="right" vertical="top" shrinkToFit="1"/>
    </xf>
    <xf numFmtId="10" fontId="2" fillId="0" borderId="2" xfId="20" applyNumberFormat="1" applyProtection="1">
      <alignment horizontal="right" vertical="top" shrinkToFit="1"/>
    </xf>
    <xf numFmtId="4" fontId="4" fillId="3" borderId="6" xfId="22" applyNumberFormat="1" applyProtection="1">
      <alignment horizontal="right" vertical="top" shrinkToFit="1"/>
    </xf>
    <xf numFmtId="4" fontId="4" fillId="3" borderId="2" xfId="23" applyNumberFormat="1" applyProtection="1">
      <alignment horizontal="right" vertical="top" shrinkToFit="1"/>
    </xf>
    <xf numFmtId="10" fontId="4" fillId="3" borderId="2" xfId="24" applyNumberFormat="1" applyProtection="1">
      <alignment horizontal="right" vertical="top" shrinkToFit="1"/>
    </xf>
    <xf numFmtId="1" fontId="2" fillId="0" borderId="8" xfId="10" applyNumberFormat="1" applyBorder="1" applyProtection="1">
      <alignment horizontal="center" vertical="center" wrapText="1"/>
    </xf>
    <xf numFmtId="0" fontId="9" fillId="0" borderId="1" xfId="32" applyProtection="1">
      <protection locked="0"/>
    </xf>
    <xf numFmtId="0" fontId="11" fillId="0" borderId="8" xfId="36" applyFont="1" applyBorder="1">
      <alignment horizontal="center" vertical="center" wrapText="1"/>
    </xf>
    <xf numFmtId="0" fontId="14" fillId="0" borderId="9" xfId="32" applyFont="1" applyBorder="1" applyProtection="1">
      <protection locked="0"/>
    </xf>
    <xf numFmtId="0" fontId="16" fillId="0" borderId="11" xfId="37" applyNumberFormat="1" applyFont="1" applyBorder="1" applyProtection="1">
      <alignment vertical="top" wrapText="1"/>
    </xf>
    <xf numFmtId="1" fontId="17" fillId="0" borderId="5" xfId="38" applyNumberFormat="1" applyFont="1" applyBorder="1" applyProtection="1">
      <alignment horizontal="center" vertical="top" shrinkToFit="1"/>
    </xf>
    <xf numFmtId="4" fontId="17" fillId="5" borderId="5" xfId="39" applyNumberFormat="1" applyFont="1" applyFill="1" applyBorder="1" applyProtection="1">
      <alignment horizontal="right" vertical="top" shrinkToFit="1"/>
    </xf>
    <xf numFmtId="0" fontId="16" fillId="0" borderId="6" xfId="37" applyNumberFormat="1" applyFont="1" applyBorder="1" applyProtection="1">
      <alignment vertical="top" wrapText="1"/>
    </xf>
    <xf numFmtId="1" fontId="17" fillId="0" borderId="2" xfId="38" applyNumberFormat="1" applyFont="1" applyProtection="1">
      <alignment horizontal="center" vertical="top" shrinkToFit="1"/>
    </xf>
    <xf numFmtId="4" fontId="17" fillId="5" borderId="2" xfId="39" applyNumberFormat="1" applyFont="1" applyFill="1" applyProtection="1">
      <alignment horizontal="right" vertical="top" shrinkToFit="1"/>
    </xf>
    <xf numFmtId="0" fontId="16" fillId="0" borderId="8" xfId="37" applyNumberFormat="1" applyFont="1" applyBorder="1" applyProtection="1">
      <alignment vertical="top" wrapText="1"/>
    </xf>
    <xf numFmtId="1" fontId="17" fillId="0" borderId="8" xfId="38" applyNumberFormat="1" applyFont="1" applyBorder="1" applyProtection="1">
      <alignment horizontal="center" vertical="top" shrinkToFit="1"/>
    </xf>
    <xf numFmtId="4" fontId="17" fillId="5" borderId="8" xfId="39" applyNumberFormat="1" applyFont="1" applyFill="1" applyBorder="1" applyProtection="1">
      <alignment horizontal="right" vertical="top" shrinkToFit="1"/>
    </xf>
    <xf numFmtId="4" fontId="11" fillId="6" borderId="8" xfId="41" applyNumberFormat="1" applyFont="1" applyFill="1" applyBorder="1" applyProtection="1">
      <alignment horizontal="right" vertical="top" shrinkToFit="1"/>
    </xf>
    <xf numFmtId="0" fontId="12" fillId="0" borderId="1" xfId="42" applyNumberFormat="1" applyProtection="1"/>
    <xf numFmtId="0" fontId="12" fillId="0" borderId="1" xfId="43">
      <alignment horizontal="left" wrapText="1"/>
    </xf>
    <xf numFmtId="0" fontId="12" fillId="0" borderId="1" xfId="43" applyNumberFormat="1" applyProtection="1">
      <alignment horizontal="left" wrapText="1"/>
    </xf>
    <xf numFmtId="0" fontId="11" fillId="0" borderId="8" xfId="36" applyNumberFormat="1" applyFont="1" applyBorder="1" applyProtection="1">
      <alignment horizontal="center" vertical="center" wrapText="1"/>
    </xf>
    <xf numFmtId="0" fontId="11" fillId="0" borderId="7" xfId="36" applyFont="1" applyBorder="1">
      <alignment horizontal="center" vertical="center" wrapText="1"/>
    </xf>
    <xf numFmtId="0" fontId="19" fillId="6" borderId="8" xfId="40" applyNumberFormat="1" applyFont="1" applyFill="1" applyBorder="1" applyAlignment="1" applyProtection="1">
      <alignment horizontal="center"/>
    </xf>
    <xf numFmtId="0" fontId="12" fillId="0" borderId="1" xfId="43" applyNumberFormat="1" applyProtection="1">
      <alignment horizontal="left" wrapText="1"/>
    </xf>
    <xf numFmtId="0" fontId="12" fillId="0" borderId="1" xfId="43">
      <alignment horizontal="left" wrapText="1"/>
    </xf>
    <xf numFmtId="0" fontId="11" fillId="0" borderId="1" xfId="33" applyNumberFormat="1" applyFont="1" applyProtection="1">
      <alignment horizontal="center" wrapText="1"/>
    </xf>
    <xf numFmtId="0" fontId="11" fillId="0" borderId="1" xfId="33" applyFont="1">
      <alignment horizontal="center" wrapText="1"/>
    </xf>
    <xf numFmtId="0" fontId="11" fillId="0" borderId="1" xfId="34" applyNumberFormat="1" applyFont="1" applyProtection="1">
      <alignment horizontal="center"/>
    </xf>
    <xf numFmtId="0" fontId="11" fillId="0" borderId="1" xfId="34" applyFont="1">
      <alignment horizontal="center"/>
    </xf>
    <xf numFmtId="0" fontId="13" fillId="0" borderId="1" xfId="35" applyNumberFormat="1" applyFont="1" applyAlignment="1" applyProtection="1">
      <alignment horizontal="right"/>
    </xf>
    <xf numFmtId="0" fontId="11" fillId="0" borderId="8" xfId="36" applyFont="1" applyBorder="1">
      <alignment horizontal="center" vertical="center" wrapText="1"/>
    </xf>
    <xf numFmtId="0" fontId="11" fillId="0" borderId="6" xfId="36" applyNumberFormat="1" applyFont="1" applyBorder="1" applyProtection="1">
      <alignment horizontal="center" vertical="center" wrapText="1"/>
    </xf>
    <xf numFmtId="0" fontId="11" fillId="0" borderId="10" xfId="36" applyFont="1" applyBorder="1">
      <alignment horizontal="center" vertical="center" wrapText="1"/>
    </xf>
    <xf numFmtId="0" fontId="11" fillId="0" borderId="2" xfId="36" applyNumberFormat="1" applyFont="1" applyProtection="1">
      <alignment horizontal="center" vertical="center" wrapText="1"/>
    </xf>
    <xf numFmtId="0" fontId="11" fillId="0" borderId="4" xfId="36" applyFont="1" applyBorder="1">
      <alignment horizontal="center" vertical="center" wrapText="1"/>
    </xf>
    <xf numFmtId="0" fontId="11" fillId="0" borderId="7" xfId="36" applyNumberFormat="1" applyFont="1" applyBorder="1" applyAlignment="1" applyProtection="1">
      <alignment horizontal="center" vertical="center" wrapText="1"/>
    </xf>
    <xf numFmtId="0" fontId="11" fillId="0" borderId="9" xfId="36" applyNumberFormat="1" applyFont="1" applyBorder="1" applyAlignment="1" applyProtection="1">
      <alignment horizontal="center" vertical="center" wrapText="1"/>
    </xf>
    <xf numFmtId="0" fontId="4" fillId="3" borderId="6" xfId="21" applyNumberFormat="1" applyProtection="1">
      <alignment horizontal="right" vertical="top"/>
    </xf>
    <xf numFmtId="0" fontId="4" fillId="3" borderId="6" xfId="21">
      <alignment horizontal="right" vertical="top"/>
    </xf>
    <xf numFmtId="1" fontId="2" fillId="0" borderId="7" xfId="10" applyNumberFormat="1" applyBorder="1" applyAlignment="1" applyProtection="1">
      <alignment horizontal="center" vertical="center" wrapText="1"/>
    </xf>
    <xf numFmtId="1" fontId="2" fillId="0" borderId="9" xfId="10" applyNumberFormat="1" applyBorder="1" applyAlignment="1" applyProtection="1">
      <alignment horizontal="center" vertical="center" wrapText="1"/>
    </xf>
    <xf numFmtId="1" fontId="2" fillId="0" borderId="8" xfId="9" applyNumberFormat="1" applyBorder="1" applyAlignment="1" applyProtection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2" fillId="0" borderId="1" xfId="6" applyNumberFormat="1" applyProtection="1">
      <alignment horizontal="left" wrapText="1"/>
    </xf>
    <xf numFmtId="0" fontId="2" fillId="0" borderId="1" xfId="6">
      <alignment horizontal="left" wrapText="1"/>
    </xf>
    <xf numFmtId="0" fontId="2" fillId="0" borderId="2" xfId="7" applyNumberFormat="1" applyProtection="1">
      <alignment horizontal="center" vertical="center"/>
    </xf>
    <xf numFmtId="0" fontId="2" fillId="0" borderId="2" xfId="7">
      <alignment horizontal="center" vertical="center"/>
    </xf>
    <xf numFmtId="1" fontId="2" fillId="0" borderId="3" xfId="8" applyNumberFormat="1" applyProtection="1">
      <alignment horizontal="center" vertical="center" wrapText="1"/>
    </xf>
    <xf numFmtId="1" fontId="2" fillId="0" borderId="3" xfId="8">
      <alignment horizontal="center" vertical="center" wrapText="1"/>
    </xf>
    <xf numFmtId="1" fontId="2" fillId="0" borderId="8" xfId="10" applyNumberFormat="1" applyBorder="1" applyProtection="1">
      <alignment horizontal="center" vertical="center" wrapText="1"/>
    </xf>
    <xf numFmtId="1" fontId="2" fillId="0" borderId="8" xfId="10" applyBorder="1">
      <alignment horizontal="center" vertical="center" wrapText="1"/>
    </xf>
    <xf numFmtId="1" fontId="2" fillId="0" borderId="8" xfId="9" applyNumberFormat="1" applyBorder="1" applyProtection="1">
      <alignment horizontal="center" vertical="center" wrapText="1"/>
    </xf>
    <xf numFmtId="1" fontId="2" fillId="0" borderId="8" xfId="9" applyBorder="1">
      <alignment horizontal="center" vertical="center" wrapText="1"/>
    </xf>
  </cellXfs>
  <cellStyles count="44">
    <cellStyle name="br" xfId="27"/>
    <cellStyle name="col" xfId="26"/>
    <cellStyle name="st30" xfId="1"/>
    <cellStyle name="style0" xfId="28"/>
    <cellStyle name="td" xfId="29"/>
    <cellStyle name="tr" xfId="25"/>
    <cellStyle name="xl21" xfId="30"/>
    <cellStyle name="xl22" xfId="4"/>
    <cellStyle name="xl22 2" xfId="36"/>
    <cellStyle name="xl23" xfId="5"/>
    <cellStyle name="xl24" xfId="7"/>
    <cellStyle name="xl24 2" xfId="42"/>
    <cellStyle name="xl25" xfId="11"/>
    <cellStyle name="xl25 2" xfId="38"/>
    <cellStyle name="xl26" xfId="13"/>
    <cellStyle name="xl26 2" xfId="40"/>
    <cellStyle name="xl27" xfId="17"/>
    <cellStyle name="xl28" xfId="31"/>
    <cellStyle name="xl28 2" xfId="41"/>
    <cellStyle name="xl29" xfId="8"/>
    <cellStyle name="xl30" xfId="9"/>
    <cellStyle name="xl30 2" xfId="43"/>
    <cellStyle name="xl31" xfId="14"/>
    <cellStyle name="xl32" xfId="18"/>
    <cellStyle name="xl33" xfId="21"/>
    <cellStyle name="xl33 2" xfId="33"/>
    <cellStyle name="xl34" xfId="10"/>
    <cellStyle name="xl34 2" xfId="34"/>
    <cellStyle name="xl35" xfId="15"/>
    <cellStyle name="xl35 2" xfId="35"/>
    <cellStyle name="xl36" xfId="19"/>
    <cellStyle name="xl37" xfId="22"/>
    <cellStyle name="xl38" xfId="2"/>
    <cellStyle name="xl39" xfId="3"/>
    <cellStyle name="xl40" xfId="23"/>
    <cellStyle name="xl41" xfId="6"/>
    <cellStyle name="xl41 2" xfId="37"/>
    <cellStyle name="xl42" xfId="12"/>
    <cellStyle name="xl43" xfId="16"/>
    <cellStyle name="xl44" xfId="20"/>
    <cellStyle name="xl45" xfId="24"/>
    <cellStyle name="xl45 2" xfId="39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customXml" Target="../customXml/item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showGridLines="0" tabSelected="1" view="pageBreakPreview" zoomScale="70" zoomScaleNormal="70" zoomScaleSheetLayoutView="70" workbookViewId="0">
      <pane ySplit="5" topLeftCell="A60" activePane="bottomLeft" state="frozen"/>
      <selection pane="bottomLeft" activeCell="F4" sqref="F4:F5"/>
    </sheetView>
  </sheetViews>
  <sheetFormatPr defaultRowHeight="15" x14ac:dyDescent="0.25"/>
  <cols>
    <col min="1" max="1" width="6.42578125" style="21" customWidth="1"/>
    <col min="2" max="2" width="96.28515625" style="21" customWidth="1"/>
    <col min="3" max="3" width="19.42578125" style="21" customWidth="1"/>
    <col min="4" max="4" width="26.85546875" style="21" customWidth="1"/>
    <col min="5" max="6" width="26" style="21" customWidth="1"/>
    <col min="7" max="7" width="21.28515625" style="21" customWidth="1"/>
    <col min="8" max="8" width="20.5703125" style="21" customWidth="1"/>
    <col min="9" max="16384" width="9.140625" style="21"/>
  </cols>
  <sheetData>
    <row r="1" spans="1:8" ht="20.25" x14ac:dyDescent="0.3">
      <c r="B1" s="42" t="s">
        <v>298</v>
      </c>
      <c r="C1" s="43"/>
      <c r="D1" s="43"/>
      <c r="E1" s="43"/>
      <c r="F1" s="43"/>
      <c r="G1" s="43"/>
      <c r="H1" s="43"/>
    </row>
    <row r="2" spans="1:8" ht="20.25" x14ac:dyDescent="0.3">
      <c r="B2" s="44" t="s">
        <v>299</v>
      </c>
      <c r="C2" s="45"/>
      <c r="D2" s="45"/>
      <c r="E2" s="45"/>
      <c r="F2" s="45"/>
      <c r="G2" s="45"/>
      <c r="H2" s="45"/>
    </row>
    <row r="3" spans="1:8" ht="18.75" x14ac:dyDescent="0.3">
      <c r="B3" s="46" t="s">
        <v>2</v>
      </c>
      <c r="C3" s="46"/>
      <c r="D3" s="46"/>
      <c r="E3" s="46"/>
      <c r="F3" s="46"/>
      <c r="G3" s="46"/>
      <c r="H3" s="46"/>
    </row>
    <row r="4" spans="1:8" ht="20.25" customHeight="1" x14ac:dyDescent="0.25">
      <c r="A4" s="37" t="s">
        <v>300</v>
      </c>
      <c r="B4" s="48" t="s">
        <v>301</v>
      </c>
      <c r="C4" s="50" t="s">
        <v>302</v>
      </c>
      <c r="D4" s="37" t="s">
        <v>297</v>
      </c>
      <c r="E4" s="37" t="s">
        <v>303</v>
      </c>
      <c r="F4" s="52" t="s">
        <v>9</v>
      </c>
      <c r="G4" s="37" t="s">
        <v>304</v>
      </c>
      <c r="H4" s="37" t="s">
        <v>7</v>
      </c>
    </row>
    <row r="5" spans="1:8" ht="43.5" customHeight="1" x14ac:dyDescent="0.25">
      <c r="A5" s="47"/>
      <c r="B5" s="49"/>
      <c r="C5" s="51"/>
      <c r="D5" s="38"/>
      <c r="E5" s="38"/>
      <c r="F5" s="53"/>
      <c r="G5" s="38"/>
      <c r="H5" s="38"/>
    </row>
    <row r="6" spans="1:8" ht="20.25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 t="s">
        <v>305</v>
      </c>
      <c r="G6" s="22">
        <v>7</v>
      </c>
      <c r="H6" s="22" t="s">
        <v>306</v>
      </c>
    </row>
    <row r="7" spans="1:8" ht="60.75" x14ac:dyDescent="0.3">
      <c r="A7" s="23">
        <v>1</v>
      </c>
      <c r="B7" s="24" t="s">
        <v>307</v>
      </c>
      <c r="C7" s="25" t="s">
        <v>308</v>
      </c>
      <c r="D7" s="26">
        <v>0</v>
      </c>
      <c r="E7" s="26">
        <v>2113490.12</v>
      </c>
      <c r="F7" s="26">
        <f>E7-D7</f>
        <v>2113490.12</v>
      </c>
      <c r="G7" s="26">
        <v>2113490.12</v>
      </c>
      <c r="H7" s="26">
        <f>G7/E7*100</f>
        <v>100</v>
      </c>
    </row>
    <row r="8" spans="1:8" ht="40.5" x14ac:dyDescent="0.3">
      <c r="A8" s="23">
        <v>2</v>
      </c>
      <c r="B8" s="27" t="s">
        <v>309</v>
      </c>
      <c r="C8" s="28" t="s">
        <v>310</v>
      </c>
      <c r="D8" s="29">
        <v>32962500</v>
      </c>
      <c r="E8" s="29">
        <v>32962500</v>
      </c>
      <c r="F8" s="26">
        <f t="shared" ref="F8:F71" si="0">E8-D8</f>
        <v>0</v>
      </c>
      <c r="G8" s="29">
        <v>32958587.289999999</v>
      </c>
      <c r="H8" s="26">
        <f t="shared" ref="H8:H71" si="1">G8/E8*100</f>
        <v>99.988129814182784</v>
      </c>
    </row>
    <row r="9" spans="1:8" ht="70.5" customHeight="1" x14ac:dyDescent="0.3">
      <c r="A9" s="23">
        <v>3</v>
      </c>
      <c r="B9" s="27" t="s">
        <v>311</v>
      </c>
      <c r="C9" s="28" t="s">
        <v>312</v>
      </c>
      <c r="D9" s="29">
        <v>1400000</v>
      </c>
      <c r="E9" s="29">
        <v>1400000</v>
      </c>
      <c r="F9" s="26">
        <f t="shared" si="0"/>
        <v>0</v>
      </c>
      <c r="G9" s="29">
        <v>1400000</v>
      </c>
      <c r="H9" s="26">
        <f t="shared" si="1"/>
        <v>100</v>
      </c>
    </row>
    <row r="10" spans="1:8" ht="49.5" customHeight="1" x14ac:dyDescent="0.3">
      <c r="A10" s="23">
        <v>4</v>
      </c>
      <c r="B10" s="27" t="s">
        <v>313</v>
      </c>
      <c r="C10" s="28" t="s">
        <v>314</v>
      </c>
      <c r="D10" s="29">
        <v>4709200</v>
      </c>
      <c r="E10" s="29">
        <v>4709200</v>
      </c>
      <c r="F10" s="26">
        <f t="shared" si="0"/>
        <v>0</v>
      </c>
      <c r="G10" s="29">
        <v>4709200</v>
      </c>
      <c r="H10" s="26">
        <f t="shared" si="1"/>
        <v>100</v>
      </c>
    </row>
    <row r="11" spans="1:8" ht="88.5" customHeight="1" x14ac:dyDescent="0.3">
      <c r="A11" s="23">
        <v>5</v>
      </c>
      <c r="B11" s="27" t="s">
        <v>315</v>
      </c>
      <c r="C11" s="28" t="s">
        <v>316</v>
      </c>
      <c r="D11" s="29">
        <v>31000000</v>
      </c>
      <c r="E11" s="29">
        <v>31000000</v>
      </c>
      <c r="F11" s="26">
        <f t="shared" si="0"/>
        <v>0</v>
      </c>
      <c r="G11" s="29">
        <v>31000000</v>
      </c>
      <c r="H11" s="26">
        <f t="shared" si="1"/>
        <v>100</v>
      </c>
    </row>
    <row r="12" spans="1:8" ht="23.25" x14ac:dyDescent="0.3">
      <c r="A12" s="23">
        <v>6</v>
      </c>
      <c r="B12" s="27" t="s">
        <v>317</v>
      </c>
      <c r="C12" s="28" t="s">
        <v>318</v>
      </c>
      <c r="D12" s="29">
        <v>4031800</v>
      </c>
      <c r="E12" s="29">
        <v>4031800</v>
      </c>
      <c r="F12" s="26">
        <f t="shared" si="0"/>
        <v>0</v>
      </c>
      <c r="G12" s="29">
        <v>4031800</v>
      </c>
      <c r="H12" s="26">
        <f t="shared" si="1"/>
        <v>100</v>
      </c>
    </row>
    <row r="13" spans="1:8" ht="40.5" x14ac:dyDescent="0.3">
      <c r="A13" s="23">
        <v>7</v>
      </c>
      <c r="B13" s="27" t="s">
        <v>319</v>
      </c>
      <c r="C13" s="28" t="s">
        <v>320</v>
      </c>
      <c r="D13" s="29">
        <v>9900000</v>
      </c>
      <c r="E13" s="29">
        <v>9900000</v>
      </c>
      <c r="F13" s="26">
        <f t="shared" si="0"/>
        <v>0</v>
      </c>
      <c r="G13" s="29">
        <v>9900000</v>
      </c>
      <c r="H13" s="26">
        <f t="shared" si="1"/>
        <v>100</v>
      </c>
    </row>
    <row r="14" spans="1:8" ht="23.25" x14ac:dyDescent="0.3">
      <c r="A14" s="23">
        <v>8</v>
      </c>
      <c r="B14" s="27" t="s">
        <v>321</v>
      </c>
      <c r="C14" s="28" t="s">
        <v>322</v>
      </c>
      <c r="D14" s="29">
        <v>6947400</v>
      </c>
      <c r="E14" s="29">
        <v>6947400</v>
      </c>
      <c r="F14" s="26">
        <f t="shared" si="0"/>
        <v>0</v>
      </c>
      <c r="G14" s="29">
        <v>6947400</v>
      </c>
      <c r="H14" s="26">
        <f t="shared" si="1"/>
        <v>100</v>
      </c>
    </row>
    <row r="15" spans="1:8" ht="40.5" x14ac:dyDescent="0.3">
      <c r="A15" s="23">
        <v>9</v>
      </c>
      <c r="B15" s="27" t="s">
        <v>323</v>
      </c>
      <c r="C15" s="28" t="s">
        <v>324</v>
      </c>
      <c r="D15" s="29">
        <v>421700</v>
      </c>
      <c r="E15" s="29">
        <v>421700</v>
      </c>
      <c r="F15" s="26">
        <f t="shared" si="0"/>
        <v>0</v>
      </c>
      <c r="G15" s="29">
        <v>421700</v>
      </c>
      <c r="H15" s="26">
        <f t="shared" si="1"/>
        <v>100</v>
      </c>
    </row>
    <row r="16" spans="1:8" ht="40.5" x14ac:dyDescent="0.3">
      <c r="A16" s="23">
        <v>10</v>
      </c>
      <c r="B16" s="27" t="s">
        <v>325</v>
      </c>
      <c r="C16" s="28" t="s">
        <v>326</v>
      </c>
      <c r="D16" s="29">
        <v>1445800</v>
      </c>
      <c r="E16" s="29">
        <v>1445800</v>
      </c>
      <c r="F16" s="26">
        <f t="shared" si="0"/>
        <v>0</v>
      </c>
      <c r="G16" s="29">
        <v>1445800</v>
      </c>
      <c r="H16" s="26">
        <f t="shared" si="1"/>
        <v>100</v>
      </c>
    </row>
    <row r="17" spans="1:8" ht="40.5" x14ac:dyDescent="0.3">
      <c r="A17" s="23">
        <v>11</v>
      </c>
      <c r="B17" s="27" t="s">
        <v>327</v>
      </c>
      <c r="C17" s="28" t="s">
        <v>328</v>
      </c>
      <c r="D17" s="29">
        <v>0</v>
      </c>
      <c r="E17" s="29">
        <v>82474200</v>
      </c>
      <c r="F17" s="26">
        <f t="shared" si="0"/>
        <v>82474200</v>
      </c>
      <c r="G17" s="29">
        <v>82474200</v>
      </c>
      <c r="H17" s="26">
        <f t="shared" si="1"/>
        <v>100</v>
      </c>
    </row>
    <row r="18" spans="1:8" ht="60.75" x14ac:dyDescent="0.3">
      <c r="A18" s="23">
        <v>12</v>
      </c>
      <c r="B18" s="27" t="s">
        <v>329</v>
      </c>
      <c r="C18" s="28" t="s">
        <v>330</v>
      </c>
      <c r="D18" s="29">
        <v>25703800</v>
      </c>
      <c r="E18" s="29">
        <v>0</v>
      </c>
      <c r="F18" s="26">
        <f t="shared" si="0"/>
        <v>-25703800</v>
      </c>
      <c r="G18" s="29">
        <v>0</v>
      </c>
      <c r="H18" s="26" t="e">
        <f t="shared" si="1"/>
        <v>#DIV/0!</v>
      </c>
    </row>
    <row r="19" spans="1:8" ht="68.25" customHeight="1" x14ac:dyDescent="0.3">
      <c r="A19" s="23">
        <v>13</v>
      </c>
      <c r="B19" s="27" t="s">
        <v>331</v>
      </c>
      <c r="C19" s="28" t="s">
        <v>332</v>
      </c>
      <c r="D19" s="29">
        <v>17758100</v>
      </c>
      <c r="E19" s="29">
        <v>17758100</v>
      </c>
      <c r="F19" s="26">
        <f t="shared" si="0"/>
        <v>0</v>
      </c>
      <c r="G19" s="29">
        <v>17758100</v>
      </c>
      <c r="H19" s="26">
        <f t="shared" si="1"/>
        <v>100</v>
      </c>
    </row>
    <row r="20" spans="1:8" ht="48.75" customHeight="1" x14ac:dyDescent="0.3">
      <c r="A20" s="23">
        <v>14</v>
      </c>
      <c r="B20" s="27" t="s">
        <v>333</v>
      </c>
      <c r="C20" s="28" t="s">
        <v>334</v>
      </c>
      <c r="D20" s="29">
        <v>1700000</v>
      </c>
      <c r="E20" s="29">
        <v>1700000</v>
      </c>
      <c r="F20" s="26">
        <f t="shared" si="0"/>
        <v>0</v>
      </c>
      <c r="G20" s="29">
        <v>1700000</v>
      </c>
      <c r="H20" s="26">
        <f t="shared" si="1"/>
        <v>100</v>
      </c>
    </row>
    <row r="21" spans="1:8" ht="46.5" customHeight="1" x14ac:dyDescent="0.3">
      <c r="A21" s="23">
        <v>15</v>
      </c>
      <c r="B21" s="27" t="s">
        <v>335</v>
      </c>
      <c r="C21" s="28" t="s">
        <v>336</v>
      </c>
      <c r="D21" s="29">
        <v>120850300</v>
      </c>
      <c r="E21" s="29">
        <v>183547400.40000001</v>
      </c>
      <c r="F21" s="26">
        <f t="shared" si="0"/>
        <v>62697100.400000006</v>
      </c>
      <c r="G21" s="29">
        <v>176646419.19999999</v>
      </c>
      <c r="H21" s="26">
        <f t="shared" si="1"/>
        <v>96.240218502162989</v>
      </c>
    </row>
    <row r="22" spans="1:8" ht="69.75" customHeight="1" x14ac:dyDescent="0.3">
      <c r="A22" s="23">
        <v>16</v>
      </c>
      <c r="B22" s="27" t="s">
        <v>337</v>
      </c>
      <c r="C22" s="28" t="s">
        <v>338</v>
      </c>
      <c r="D22" s="29">
        <v>8555700</v>
      </c>
      <c r="E22" s="29">
        <v>64434063.789999999</v>
      </c>
      <c r="F22" s="26">
        <f t="shared" si="0"/>
        <v>55878363.789999999</v>
      </c>
      <c r="G22" s="29">
        <v>60332684.520000003</v>
      </c>
      <c r="H22" s="26">
        <f t="shared" si="1"/>
        <v>93.634765481551824</v>
      </c>
    </row>
    <row r="23" spans="1:8" ht="148.5" customHeight="1" x14ac:dyDescent="0.3">
      <c r="A23" s="23">
        <v>17</v>
      </c>
      <c r="B23" s="27" t="s">
        <v>339</v>
      </c>
      <c r="C23" s="28" t="s">
        <v>340</v>
      </c>
      <c r="D23" s="29">
        <v>88547629</v>
      </c>
      <c r="E23" s="29">
        <v>73441518.560000002</v>
      </c>
      <c r="F23" s="26">
        <f t="shared" si="0"/>
        <v>-15106110.439999998</v>
      </c>
      <c r="G23" s="29">
        <v>73441518.560000002</v>
      </c>
      <c r="H23" s="26">
        <f t="shared" si="1"/>
        <v>100</v>
      </c>
    </row>
    <row r="24" spans="1:8" ht="121.5" x14ac:dyDescent="0.3">
      <c r="A24" s="23">
        <v>18</v>
      </c>
      <c r="B24" s="27" t="s">
        <v>341</v>
      </c>
      <c r="C24" s="28" t="s">
        <v>342</v>
      </c>
      <c r="D24" s="29">
        <v>42347011</v>
      </c>
      <c r="E24" s="29">
        <v>41779373.659999996</v>
      </c>
      <c r="F24" s="26">
        <f t="shared" si="0"/>
        <v>-567637.34000000358</v>
      </c>
      <c r="G24" s="29">
        <v>41779373.659999996</v>
      </c>
      <c r="H24" s="26">
        <f t="shared" si="1"/>
        <v>100</v>
      </c>
    </row>
    <row r="25" spans="1:8" ht="52.5" customHeight="1" x14ac:dyDescent="0.3">
      <c r="A25" s="23">
        <v>19</v>
      </c>
      <c r="B25" s="27" t="s">
        <v>343</v>
      </c>
      <c r="C25" s="28" t="s">
        <v>344</v>
      </c>
      <c r="D25" s="29">
        <v>18887700</v>
      </c>
      <c r="E25" s="29">
        <v>18887700</v>
      </c>
      <c r="F25" s="26">
        <f t="shared" si="0"/>
        <v>0</v>
      </c>
      <c r="G25" s="29">
        <v>18887700</v>
      </c>
      <c r="H25" s="26">
        <f t="shared" si="1"/>
        <v>100</v>
      </c>
    </row>
    <row r="26" spans="1:8" ht="40.5" x14ac:dyDescent="0.3">
      <c r="A26" s="23">
        <v>20</v>
      </c>
      <c r="B26" s="27" t="s">
        <v>345</v>
      </c>
      <c r="C26" s="28" t="s">
        <v>346</v>
      </c>
      <c r="D26" s="29">
        <v>11363300</v>
      </c>
      <c r="E26" s="29">
        <v>11363300</v>
      </c>
      <c r="F26" s="26">
        <f t="shared" si="0"/>
        <v>0</v>
      </c>
      <c r="G26" s="29">
        <v>11363299.970000001</v>
      </c>
      <c r="H26" s="26">
        <f t="shared" si="1"/>
        <v>99.999999735992191</v>
      </c>
    </row>
    <row r="27" spans="1:8" ht="46.5" customHeight="1" x14ac:dyDescent="0.3">
      <c r="A27" s="23">
        <v>21</v>
      </c>
      <c r="B27" s="27" t="s">
        <v>347</v>
      </c>
      <c r="C27" s="28" t="s">
        <v>348</v>
      </c>
      <c r="D27" s="29">
        <v>8410722</v>
      </c>
      <c r="E27" s="29">
        <v>7534800.1600000001</v>
      </c>
      <c r="F27" s="26">
        <f t="shared" si="0"/>
        <v>-875921.83999999985</v>
      </c>
      <c r="G27" s="29">
        <v>7534800.1600000001</v>
      </c>
      <c r="H27" s="26">
        <f t="shared" si="1"/>
        <v>100</v>
      </c>
    </row>
    <row r="28" spans="1:8" ht="60.75" x14ac:dyDescent="0.3">
      <c r="A28" s="23">
        <v>22</v>
      </c>
      <c r="B28" s="27" t="s">
        <v>349</v>
      </c>
      <c r="C28" s="28" t="s">
        <v>350</v>
      </c>
      <c r="D28" s="29">
        <v>20865993.850000001</v>
      </c>
      <c r="E28" s="29">
        <v>20865993.850000001</v>
      </c>
      <c r="F28" s="26">
        <f t="shared" si="0"/>
        <v>0</v>
      </c>
      <c r="G28" s="29">
        <v>20168801.359999999</v>
      </c>
      <c r="H28" s="26">
        <f t="shared" si="1"/>
        <v>96.658714197790289</v>
      </c>
    </row>
    <row r="29" spans="1:8" ht="52.5" customHeight="1" x14ac:dyDescent="0.3">
      <c r="A29" s="23">
        <v>23</v>
      </c>
      <c r="B29" s="27" t="s">
        <v>351</v>
      </c>
      <c r="C29" s="28" t="s">
        <v>352</v>
      </c>
      <c r="D29" s="29">
        <v>227014696.15000001</v>
      </c>
      <c r="E29" s="29">
        <v>227014696.15000001</v>
      </c>
      <c r="F29" s="26">
        <f t="shared" si="0"/>
        <v>0</v>
      </c>
      <c r="G29" s="29">
        <v>227014692.72</v>
      </c>
      <c r="H29" s="26">
        <f t="shared" si="1"/>
        <v>99.999998489084589</v>
      </c>
    </row>
    <row r="30" spans="1:8" ht="54" customHeight="1" x14ac:dyDescent="0.3">
      <c r="A30" s="23">
        <v>24</v>
      </c>
      <c r="B30" s="27" t="s">
        <v>353</v>
      </c>
      <c r="C30" s="28" t="s">
        <v>354</v>
      </c>
      <c r="D30" s="29">
        <v>94013300</v>
      </c>
      <c r="E30" s="29">
        <v>206881329.15000001</v>
      </c>
      <c r="F30" s="26">
        <f t="shared" si="0"/>
        <v>112868029.15000001</v>
      </c>
      <c r="G30" s="29">
        <v>198800800.00999999</v>
      </c>
      <c r="H30" s="26">
        <f t="shared" si="1"/>
        <v>96.094123537778898</v>
      </c>
    </row>
    <row r="31" spans="1:8" ht="63" customHeight="1" x14ac:dyDescent="0.3">
      <c r="A31" s="23">
        <v>25</v>
      </c>
      <c r="B31" s="27" t="s">
        <v>355</v>
      </c>
      <c r="C31" s="28" t="s">
        <v>356</v>
      </c>
      <c r="D31" s="29">
        <v>494721204</v>
      </c>
      <c r="E31" s="29">
        <v>433564104</v>
      </c>
      <c r="F31" s="26">
        <f t="shared" si="0"/>
        <v>-61157100</v>
      </c>
      <c r="G31" s="29">
        <v>432685944.08999997</v>
      </c>
      <c r="H31" s="26">
        <f t="shared" si="1"/>
        <v>99.797455577641642</v>
      </c>
    </row>
    <row r="32" spans="1:8" ht="40.5" x14ac:dyDescent="0.3">
      <c r="A32" s="23">
        <v>26</v>
      </c>
      <c r="B32" s="27" t="s">
        <v>357</v>
      </c>
      <c r="C32" s="28" t="s">
        <v>358</v>
      </c>
      <c r="D32" s="29">
        <v>1740000</v>
      </c>
      <c r="E32" s="29">
        <v>1740000</v>
      </c>
      <c r="F32" s="26">
        <f t="shared" si="0"/>
        <v>0</v>
      </c>
      <c r="G32" s="29">
        <v>1740000</v>
      </c>
      <c r="H32" s="26">
        <f t="shared" si="1"/>
        <v>100</v>
      </c>
    </row>
    <row r="33" spans="1:8" ht="101.25" x14ac:dyDescent="0.3">
      <c r="A33" s="23">
        <v>27</v>
      </c>
      <c r="B33" s="27" t="s">
        <v>359</v>
      </c>
      <c r="C33" s="28" t="s">
        <v>360</v>
      </c>
      <c r="D33" s="29">
        <v>1030928</v>
      </c>
      <c r="E33" s="29">
        <v>1030928</v>
      </c>
      <c r="F33" s="26">
        <f t="shared" si="0"/>
        <v>0</v>
      </c>
      <c r="G33" s="29">
        <v>1030928</v>
      </c>
      <c r="H33" s="26">
        <f t="shared" si="1"/>
        <v>100</v>
      </c>
    </row>
    <row r="34" spans="1:8" ht="31.5" customHeight="1" x14ac:dyDescent="0.3">
      <c r="A34" s="23">
        <v>28</v>
      </c>
      <c r="B34" s="27" t="s">
        <v>361</v>
      </c>
      <c r="C34" s="28" t="s">
        <v>362</v>
      </c>
      <c r="D34" s="29">
        <v>115939762</v>
      </c>
      <c r="E34" s="29">
        <v>114130579</v>
      </c>
      <c r="F34" s="26">
        <f t="shared" si="0"/>
        <v>-1809183</v>
      </c>
      <c r="G34" s="29">
        <v>105131018.8</v>
      </c>
      <c r="H34" s="26">
        <f t="shared" si="1"/>
        <v>92.114681026896392</v>
      </c>
    </row>
    <row r="35" spans="1:8" ht="51.75" customHeight="1" x14ac:dyDescent="0.3">
      <c r="A35" s="23">
        <v>29</v>
      </c>
      <c r="B35" s="27" t="s">
        <v>363</v>
      </c>
      <c r="C35" s="28" t="s">
        <v>364</v>
      </c>
      <c r="D35" s="29">
        <v>42415600</v>
      </c>
      <c r="E35" s="29">
        <v>68284600</v>
      </c>
      <c r="F35" s="26">
        <f t="shared" si="0"/>
        <v>25869000</v>
      </c>
      <c r="G35" s="29">
        <v>68216699.859999999</v>
      </c>
      <c r="H35" s="26">
        <f t="shared" si="1"/>
        <v>99.900563025923844</v>
      </c>
    </row>
    <row r="36" spans="1:8" ht="23.25" x14ac:dyDescent="0.3">
      <c r="A36" s="23">
        <v>30</v>
      </c>
      <c r="B36" s="27" t="s">
        <v>365</v>
      </c>
      <c r="C36" s="28" t="s">
        <v>366</v>
      </c>
      <c r="D36" s="29">
        <v>30560000</v>
      </c>
      <c r="E36" s="29">
        <v>32031210</v>
      </c>
      <c r="F36" s="26">
        <f t="shared" si="0"/>
        <v>1471210</v>
      </c>
      <c r="G36" s="29">
        <v>30080443.43</v>
      </c>
      <c r="H36" s="26">
        <f t="shared" si="1"/>
        <v>93.909794322474866</v>
      </c>
    </row>
    <row r="37" spans="1:8" ht="23.25" x14ac:dyDescent="0.3">
      <c r="A37" s="23">
        <v>31</v>
      </c>
      <c r="B37" s="27" t="s">
        <v>367</v>
      </c>
      <c r="C37" s="28" t="s">
        <v>368</v>
      </c>
      <c r="D37" s="29">
        <v>34373300</v>
      </c>
      <c r="E37" s="29">
        <v>105474570.34</v>
      </c>
      <c r="F37" s="26">
        <f t="shared" si="0"/>
        <v>71101270.340000004</v>
      </c>
      <c r="G37" s="29">
        <v>92304205.420000002</v>
      </c>
      <c r="H37" s="26">
        <f t="shared" si="1"/>
        <v>87.513231978528111</v>
      </c>
    </row>
    <row r="38" spans="1:8" ht="40.5" x14ac:dyDescent="0.3">
      <c r="A38" s="23">
        <v>32</v>
      </c>
      <c r="B38" s="27" t="s">
        <v>369</v>
      </c>
      <c r="C38" s="28" t="s">
        <v>370</v>
      </c>
      <c r="D38" s="29">
        <v>5000000</v>
      </c>
      <c r="E38" s="29">
        <v>5000000</v>
      </c>
      <c r="F38" s="26">
        <f t="shared" si="0"/>
        <v>0</v>
      </c>
      <c r="G38" s="29">
        <v>4566567.8899999997</v>
      </c>
      <c r="H38" s="26">
        <f t="shared" si="1"/>
        <v>91.331357799999992</v>
      </c>
    </row>
    <row r="39" spans="1:8" ht="23.25" x14ac:dyDescent="0.3">
      <c r="A39" s="23">
        <v>33</v>
      </c>
      <c r="B39" s="27" t="s">
        <v>371</v>
      </c>
      <c r="C39" s="28" t="s">
        <v>372</v>
      </c>
      <c r="D39" s="29">
        <v>51082400</v>
      </c>
      <c r="E39" s="29">
        <v>69680910</v>
      </c>
      <c r="F39" s="26">
        <f t="shared" si="0"/>
        <v>18598510</v>
      </c>
      <c r="G39" s="29">
        <v>63366480</v>
      </c>
      <c r="H39" s="26">
        <f t="shared" si="1"/>
        <v>90.938077588251929</v>
      </c>
    </row>
    <row r="40" spans="1:8" ht="23.25" x14ac:dyDescent="0.3">
      <c r="A40" s="23">
        <v>34</v>
      </c>
      <c r="B40" s="27" t="s">
        <v>373</v>
      </c>
      <c r="C40" s="28" t="s">
        <v>374</v>
      </c>
      <c r="D40" s="29">
        <v>0</v>
      </c>
      <c r="E40" s="29">
        <v>22000000</v>
      </c>
      <c r="F40" s="26">
        <f t="shared" si="0"/>
        <v>22000000</v>
      </c>
      <c r="G40" s="29">
        <v>16222007.52</v>
      </c>
      <c r="H40" s="26">
        <f t="shared" si="1"/>
        <v>73.736397818181814</v>
      </c>
    </row>
    <row r="41" spans="1:8" ht="40.5" x14ac:dyDescent="0.3">
      <c r="A41" s="23">
        <v>35</v>
      </c>
      <c r="B41" s="27" t="s">
        <v>375</v>
      </c>
      <c r="C41" s="28" t="s">
        <v>376</v>
      </c>
      <c r="D41" s="29">
        <v>93975904</v>
      </c>
      <c r="E41" s="29">
        <v>93975904</v>
      </c>
      <c r="F41" s="26">
        <f t="shared" si="0"/>
        <v>0</v>
      </c>
      <c r="G41" s="29">
        <v>93975904</v>
      </c>
      <c r="H41" s="26">
        <f t="shared" si="1"/>
        <v>100</v>
      </c>
    </row>
    <row r="42" spans="1:8" ht="60.75" x14ac:dyDescent="0.3">
      <c r="A42" s="23">
        <v>36</v>
      </c>
      <c r="B42" s="27" t="s">
        <v>377</v>
      </c>
      <c r="C42" s="28" t="s">
        <v>378</v>
      </c>
      <c r="D42" s="29">
        <v>1662000</v>
      </c>
      <c r="E42" s="29">
        <v>1651429.27</v>
      </c>
      <c r="F42" s="26">
        <f t="shared" si="0"/>
        <v>-10570.729999999981</v>
      </c>
      <c r="G42" s="29">
        <v>1651429.27</v>
      </c>
      <c r="H42" s="26">
        <f t="shared" si="1"/>
        <v>100</v>
      </c>
    </row>
    <row r="43" spans="1:8" ht="46.5" customHeight="1" x14ac:dyDescent="0.3">
      <c r="A43" s="23">
        <v>37</v>
      </c>
      <c r="B43" s="27" t="s">
        <v>379</v>
      </c>
      <c r="C43" s="28" t="s">
        <v>380</v>
      </c>
      <c r="D43" s="29">
        <v>49457710.840000004</v>
      </c>
      <c r="E43" s="29">
        <v>6008795.1799999997</v>
      </c>
      <c r="F43" s="26">
        <f t="shared" si="0"/>
        <v>-43448915.660000004</v>
      </c>
      <c r="G43" s="29">
        <v>6008579.5599999996</v>
      </c>
      <c r="H43" s="26">
        <f t="shared" si="1"/>
        <v>99.996411593446922</v>
      </c>
    </row>
    <row r="44" spans="1:8" ht="51.75" customHeight="1" x14ac:dyDescent="0.3">
      <c r="A44" s="23">
        <v>38</v>
      </c>
      <c r="B44" s="27" t="s">
        <v>381</v>
      </c>
      <c r="C44" s="28" t="s">
        <v>382</v>
      </c>
      <c r="D44" s="29">
        <v>0</v>
      </c>
      <c r="E44" s="29">
        <v>5142026.1900000004</v>
      </c>
      <c r="F44" s="26">
        <f t="shared" si="0"/>
        <v>5142026.1900000004</v>
      </c>
      <c r="G44" s="29">
        <v>5030598.08</v>
      </c>
      <c r="H44" s="26">
        <f t="shared" si="1"/>
        <v>97.832992173071759</v>
      </c>
    </row>
    <row r="45" spans="1:8" ht="23.25" x14ac:dyDescent="0.3">
      <c r="A45" s="23">
        <v>39</v>
      </c>
      <c r="B45" s="27" t="s">
        <v>383</v>
      </c>
      <c r="C45" s="28" t="s">
        <v>384</v>
      </c>
      <c r="D45" s="29">
        <v>87974718</v>
      </c>
      <c r="E45" s="29">
        <v>84927075.969999999</v>
      </c>
      <c r="F45" s="26">
        <f t="shared" si="0"/>
        <v>-3047642.0300000012</v>
      </c>
      <c r="G45" s="29">
        <v>84927075.950000003</v>
      </c>
      <c r="H45" s="26">
        <f t="shared" si="1"/>
        <v>99.999999976450397</v>
      </c>
    </row>
    <row r="46" spans="1:8" ht="60.75" x14ac:dyDescent="0.3">
      <c r="A46" s="23">
        <v>40</v>
      </c>
      <c r="B46" s="27" t="s">
        <v>385</v>
      </c>
      <c r="C46" s="28" t="s">
        <v>386</v>
      </c>
      <c r="D46" s="29">
        <v>260372885.56999999</v>
      </c>
      <c r="E46" s="29">
        <v>253809672.31999999</v>
      </c>
      <c r="F46" s="26">
        <f t="shared" si="0"/>
        <v>-6563213.25</v>
      </c>
      <c r="G46" s="29">
        <v>253619989.59</v>
      </c>
      <c r="H46" s="26">
        <f t="shared" si="1"/>
        <v>99.925265759864018</v>
      </c>
    </row>
    <row r="47" spans="1:8" ht="40.5" x14ac:dyDescent="0.3">
      <c r="A47" s="23">
        <v>41</v>
      </c>
      <c r="B47" s="27" t="s">
        <v>387</v>
      </c>
      <c r="C47" s="28" t="s">
        <v>388</v>
      </c>
      <c r="D47" s="29">
        <v>34214948.450000003</v>
      </c>
      <c r="E47" s="29">
        <v>34077274.229999997</v>
      </c>
      <c r="F47" s="26">
        <f t="shared" si="0"/>
        <v>-137674.22000000626</v>
      </c>
      <c r="G47" s="29">
        <v>34077274.210000001</v>
      </c>
      <c r="H47" s="26">
        <f t="shared" si="1"/>
        <v>99.999999941309866</v>
      </c>
    </row>
    <row r="48" spans="1:8" ht="60.75" x14ac:dyDescent="0.3">
      <c r="A48" s="23">
        <v>42</v>
      </c>
      <c r="B48" s="27" t="s">
        <v>389</v>
      </c>
      <c r="C48" s="28" t="s">
        <v>390</v>
      </c>
      <c r="D48" s="29">
        <v>306031615</v>
      </c>
      <c r="E48" s="29">
        <v>300372990.08999997</v>
      </c>
      <c r="F48" s="26">
        <f t="shared" si="0"/>
        <v>-5658624.9100000262</v>
      </c>
      <c r="G48" s="29">
        <v>300372990.06999999</v>
      </c>
      <c r="H48" s="26">
        <f t="shared" si="1"/>
        <v>99.999999993341618</v>
      </c>
    </row>
    <row r="49" spans="1:8" ht="81" x14ac:dyDescent="0.3">
      <c r="A49" s="23">
        <v>43</v>
      </c>
      <c r="B49" s="27" t="s">
        <v>391</v>
      </c>
      <c r="C49" s="28" t="s">
        <v>392</v>
      </c>
      <c r="D49" s="29">
        <v>0</v>
      </c>
      <c r="E49" s="29">
        <v>1847486701.04</v>
      </c>
      <c r="F49" s="26">
        <f t="shared" si="0"/>
        <v>1847486701.04</v>
      </c>
      <c r="G49" s="29">
        <v>1847486701.03</v>
      </c>
      <c r="H49" s="26">
        <f t="shared" si="1"/>
        <v>99.999999999458723</v>
      </c>
    </row>
    <row r="50" spans="1:8" ht="101.25" x14ac:dyDescent="0.3">
      <c r="A50" s="23">
        <v>44</v>
      </c>
      <c r="B50" s="27" t="s">
        <v>393</v>
      </c>
      <c r="C50" s="28" t="s">
        <v>394</v>
      </c>
      <c r="D50" s="29">
        <v>495900000</v>
      </c>
      <c r="E50" s="29">
        <v>527172463.00999999</v>
      </c>
      <c r="F50" s="26">
        <f t="shared" si="0"/>
        <v>31272463.00999999</v>
      </c>
      <c r="G50" s="29">
        <v>502959808.56999999</v>
      </c>
      <c r="H50" s="26">
        <f t="shared" si="1"/>
        <v>95.407071473014199</v>
      </c>
    </row>
    <row r="51" spans="1:8" ht="60.75" x14ac:dyDescent="0.3">
      <c r="A51" s="23">
        <v>45</v>
      </c>
      <c r="B51" s="27" t="s">
        <v>395</v>
      </c>
      <c r="C51" s="28" t="s">
        <v>396</v>
      </c>
      <c r="D51" s="29">
        <v>40000000</v>
      </c>
      <c r="E51" s="29">
        <v>40000000</v>
      </c>
      <c r="F51" s="26">
        <f t="shared" si="0"/>
        <v>0</v>
      </c>
      <c r="G51" s="29">
        <v>39999971.259999998</v>
      </c>
      <c r="H51" s="26">
        <f t="shared" si="1"/>
        <v>99.999928149999988</v>
      </c>
    </row>
    <row r="52" spans="1:8" ht="51.75" customHeight="1" x14ac:dyDescent="0.3">
      <c r="A52" s="23">
        <v>46</v>
      </c>
      <c r="B52" s="27" t="s">
        <v>397</v>
      </c>
      <c r="C52" s="28" t="s">
        <v>398</v>
      </c>
      <c r="D52" s="29">
        <v>50000000</v>
      </c>
      <c r="E52" s="29">
        <v>718316216.17999995</v>
      </c>
      <c r="F52" s="26">
        <f t="shared" si="0"/>
        <v>668316216.17999995</v>
      </c>
      <c r="G52" s="29">
        <v>718316216.17999995</v>
      </c>
      <c r="H52" s="26">
        <f t="shared" si="1"/>
        <v>100</v>
      </c>
    </row>
    <row r="53" spans="1:8" ht="58.5" customHeight="1" x14ac:dyDescent="0.3">
      <c r="A53" s="23">
        <v>47</v>
      </c>
      <c r="B53" s="27" t="s">
        <v>399</v>
      </c>
      <c r="C53" s="28" t="s">
        <v>400</v>
      </c>
      <c r="D53" s="29">
        <v>808665475</v>
      </c>
      <c r="E53" s="29">
        <v>1271604977.6800001</v>
      </c>
      <c r="F53" s="26">
        <f t="shared" si="0"/>
        <v>462939502.68000007</v>
      </c>
      <c r="G53" s="29">
        <v>1094898350.72</v>
      </c>
      <c r="H53" s="26">
        <f t="shared" si="1"/>
        <v>86.103654038662597</v>
      </c>
    </row>
    <row r="54" spans="1:8" ht="50.25" customHeight="1" x14ac:dyDescent="0.3">
      <c r="A54" s="23">
        <v>48</v>
      </c>
      <c r="B54" s="27" t="s">
        <v>401</v>
      </c>
      <c r="C54" s="28" t="s">
        <v>402</v>
      </c>
      <c r="D54" s="29">
        <v>10000000</v>
      </c>
      <c r="E54" s="29">
        <v>1698666.09</v>
      </c>
      <c r="F54" s="26">
        <f t="shared" si="0"/>
        <v>-8301333.9100000001</v>
      </c>
      <c r="G54" s="29">
        <v>1690172.75</v>
      </c>
      <c r="H54" s="26">
        <f t="shared" si="1"/>
        <v>99.499999437794145</v>
      </c>
    </row>
    <row r="55" spans="1:8" ht="53.25" customHeight="1" x14ac:dyDescent="0.3">
      <c r="A55" s="23">
        <v>49</v>
      </c>
      <c r="B55" s="27" t="s">
        <v>403</v>
      </c>
      <c r="C55" s="28" t="s">
        <v>404</v>
      </c>
      <c r="D55" s="29">
        <v>0</v>
      </c>
      <c r="E55" s="29">
        <v>29700000</v>
      </c>
      <c r="F55" s="26">
        <f t="shared" si="0"/>
        <v>29700000</v>
      </c>
      <c r="G55" s="29">
        <v>29650500</v>
      </c>
      <c r="H55" s="26">
        <f t="shared" si="1"/>
        <v>99.833333333333329</v>
      </c>
    </row>
    <row r="56" spans="1:8" ht="48.75" customHeight="1" x14ac:dyDescent="0.3">
      <c r="A56" s="23">
        <v>50</v>
      </c>
      <c r="B56" s="27" t="s">
        <v>405</v>
      </c>
      <c r="C56" s="28" t="s">
        <v>406</v>
      </c>
      <c r="D56" s="29">
        <v>33000000</v>
      </c>
      <c r="E56" s="29">
        <v>68167700</v>
      </c>
      <c r="F56" s="26">
        <f t="shared" si="0"/>
        <v>35167700</v>
      </c>
      <c r="G56" s="29">
        <v>66373700</v>
      </c>
      <c r="H56" s="26">
        <f t="shared" si="1"/>
        <v>97.368255053346374</v>
      </c>
    </row>
    <row r="57" spans="1:8" ht="23.25" x14ac:dyDescent="0.3">
      <c r="A57" s="23">
        <v>51</v>
      </c>
      <c r="B57" s="27" t="s">
        <v>407</v>
      </c>
      <c r="C57" s="28" t="s">
        <v>408</v>
      </c>
      <c r="D57" s="29">
        <v>20000000</v>
      </c>
      <c r="E57" s="29">
        <v>20000000</v>
      </c>
      <c r="F57" s="26">
        <f t="shared" si="0"/>
        <v>0</v>
      </c>
      <c r="G57" s="29">
        <v>19026558.23</v>
      </c>
      <c r="H57" s="26">
        <f t="shared" si="1"/>
        <v>95.132791150000003</v>
      </c>
    </row>
    <row r="58" spans="1:8" ht="46.5" customHeight="1" x14ac:dyDescent="0.3">
      <c r="A58" s="23">
        <v>52</v>
      </c>
      <c r="B58" s="27" t="s">
        <v>409</v>
      </c>
      <c r="C58" s="28" t="s">
        <v>410</v>
      </c>
      <c r="D58" s="29">
        <v>205000000</v>
      </c>
      <c r="E58" s="29">
        <v>506800000</v>
      </c>
      <c r="F58" s="26">
        <f t="shared" si="0"/>
        <v>301800000</v>
      </c>
      <c r="G58" s="29">
        <v>488933575.13</v>
      </c>
      <c r="H58" s="26">
        <f t="shared" si="1"/>
        <v>96.474659654696126</v>
      </c>
    </row>
    <row r="59" spans="1:8" ht="23.25" x14ac:dyDescent="0.3">
      <c r="A59" s="23">
        <v>53</v>
      </c>
      <c r="B59" s="27" t="s">
        <v>411</v>
      </c>
      <c r="C59" s="28" t="s">
        <v>412</v>
      </c>
      <c r="D59" s="29">
        <v>17890000</v>
      </c>
      <c r="E59" s="29">
        <v>8875517.1999999993</v>
      </c>
      <c r="F59" s="26">
        <f t="shared" si="0"/>
        <v>-9014482.8000000007</v>
      </c>
      <c r="G59" s="29">
        <v>3281997.95</v>
      </c>
      <c r="H59" s="26">
        <f t="shared" si="1"/>
        <v>36.97810365349752</v>
      </c>
    </row>
    <row r="60" spans="1:8" ht="68.25" customHeight="1" x14ac:dyDescent="0.3">
      <c r="A60" s="23">
        <v>54</v>
      </c>
      <c r="B60" s="27" t="s">
        <v>413</v>
      </c>
      <c r="C60" s="28" t="s">
        <v>414</v>
      </c>
      <c r="D60" s="29">
        <v>1126200000</v>
      </c>
      <c r="E60" s="29">
        <v>1179805515.9400001</v>
      </c>
      <c r="F60" s="26">
        <f t="shared" si="0"/>
        <v>53605515.940000057</v>
      </c>
      <c r="G60" s="29">
        <v>961650973.94000006</v>
      </c>
      <c r="H60" s="26">
        <f t="shared" si="1"/>
        <v>81.50927936404949</v>
      </c>
    </row>
    <row r="61" spans="1:8" ht="51.75" customHeight="1" x14ac:dyDescent="0.3">
      <c r="A61" s="23">
        <v>55</v>
      </c>
      <c r="B61" s="27" t="s">
        <v>415</v>
      </c>
      <c r="C61" s="28" t="s">
        <v>416</v>
      </c>
      <c r="D61" s="29">
        <v>501784350</v>
      </c>
      <c r="E61" s="29">
        <v>502575591.17000002</v>
      </c>
      <c r="F61" s="26">
        <f t="shared" si="0"/>
        <v>791241.17000001669</v>
      </c>
      <c r="G61" s="29">
        <v>431182206.82999998</v>
      </c>
      <c r="H61" s="26">
        <f t="shared" si="1"/>
        <v>85.794498261685234</v>
      </c>
    </row>
    <row r="62" spans="1:8" ht="49.5" customHeight="1" x14ac:dyDescent="0.3">
      <c r="A62" s="23">
        <v>56</v>
      </c>
      <c r="B62" s="27" t="s">
        <v>417</v>
      </c>
      <c r="C62" s="28" t="s">
        <v>418</v>
      </c>
      <c r="D62" s="29">
        <v>519342000</v>
      </c>
      <c r="E62" s="29">
        <v>65000000</v>
      </c>
      <c r="F62" s="26">
        <f t="shared" si="0"/>
        <v>-454342000</v>
      </c>
      <c r="G62" s="29">
        <v>64999998.020000003</v>
      </c>
      <c r="H62" s="26">
        <f t="shared" si="1"/>
        <v>99.999996953846164</v>
      </c>
    </row>
    <row r="63" spans="1:8" ht="58.5" customHeight="1" x14ac:dyDescent="0.3">
      <c r="A63" s="23">
        <v>57</v>
      </c>
      <c r="B63" s="30" t="s">
        <v>419</v>
      </c>
      <c r="C63" s="31" t="s">
        <v>420</v>
      </c>
      <c r="D63" s="32">
        <v>60000000</v>
      </c>
      <c r="E63" s="32">
        <v>60000000</v>
      </c>
      <c r="F63" s="26">
        <f t="shared" si="0"/>
        <v>0</v>
      </c>
      <c r="G63" s="32">
        <v>58145036.82</v>
      </c>
      <c r="H63" s="26">
        <f t="shared" si="1"/>
        <v>96.908394700000002</v>
      </c>
    </row>
    <row r="64" spans="1:8" ht="54" customHeight="1" x14ac:dyDescent="0.3">
      <c r="A64" s="23">
        <v>58</v>
      </c>
      <c r="B64" s="30" t="s">
        <v>421</v>
      </c>
      <c r="C64" s="31" t="s">
        <v>422</v>
      </c>
      <c r="D64" s="32">
        <v>47830900</v>
      </c>
      <c r="E64" s="32">
        <v>91234945</v>
      </c>
      <c r="F64" s="26">
        <f t="shared" si="0"/>
        <v>43404045</v>
      </c>
      <c r="G64" s="32">
        <v>87011272.810000002</v>
      </c>
      <c r="H64" s="26">
        <f t="shared" si="1"/>
        <v>95.370554352830482</v>
      </c>
    </row>
    <row r="65" spans="1:8" ht="66.75" customHeight="1" x14ac:dyDescent="0.3">
      <c r="A65" s="23">
        <v>59</v>
      </c>
      <c r="B65" s="30" t="s">
        <v>423</v>
      </c>
      <c r="C65" s="31" t="s">
        <v>424</v>
      </c>
      <c r="D65" s="32">
        <v>70100000</v>
      </c>
      <c r="E65" s="32">
        <v>54410200</v>
      </c>
      <c r="F65" s="26">
        <f t="shared" si="0"/>
        <v>-15689800</v>
      </c>
      <c r="G65" s="32">
        <v>53883499.32</v>
      </c>
      <c r="H65" s="26">
        <f t="shared" si="1"/>
        <v>99.031981724014983</v>
      </c>
    </row>
    <row r="66" spans="1:8" ht="60.75" x14ac:dyDescent="0.3">
      <c r="A66" s="23">
        <v>60</v>
      </c>
      <c r="B66" s="30" t="s">
        <v>425</v>
      </c>
      <c r="C66" s="31" t="s">
        <v>426</v>
      </c>
      <c r="D66" s="32">
        <v>0</v>
      </c>
      <c r="E66" s="32">
        <v>179781800</v>
      </c>
      <c r="F66" s="26">
        <f t="shared" si="0"/>
        <v>179781800</v>
      </c>
      <c r="G66" s="32">
        <v>179781800</v>
      </c>
      <c r="H66" s="26">
        <f t="shared" si="1"/>
        <v>100</v>
      </c>
    </row>
    <row r="67" spans="1:8" ht="40.5" x14ac:dyDescent="0.3">
      <c r="A67" s="23">
        <v>61</v>
      </c>
      <c r="B67" s="30" t="s">
        <v>427</v>
      </c>
      <c r="C67" s="31" t="s">
        <v>428</v>
      </c>
      <c r="D67" s="32">
        <v>0</v>
      </c>
      <c r="E67" s="32">
        <v>200000000</v>
      </c>
      <c r="F67" s="26">
        <f t="shared" si="0"/>
        <v>200000000</v>
      </c>
      <c r="G67" s="32">
        <v>199999999.99000001</v>
      </c>
      <c r="H67" s="26">
        <f t="shared" si="1"/>
        <v>99.999999994999996</v>
      </c>
    </row>
    <row r="68" spans="1:8" ht="48" customHeight="1" x14ac:dyDescent="0.3">
      <c r="A68" s="23">
        <v>62</v>
      </c>
      <c r="B68" s="30" t="s">
        <v>429</v>
      </c>
      <c r="C68" s="31" t="s">
        <v>430</v>
      </c>
      <c r="D68" s="32">
        <v>65100000</v>
      </c>
      <c r="E68" s="32">
        <v>67242748.069999993</v>
      </c>
      <c r="F68" s="26">
        <f t="shared" si="0"/>
        <v>2142748.0699999928</v>
      </c>
      <c r="G68" s="32">
        <v>65216854.210000001</v>
      </c>
      <c r="H68" s="26">
        <f t="shared" si="1"/>
        <v>96.987193536630855</v>
      </c>
    </row>
    <row r="69" spans="1:8" ht="40.5" x14ac:dyDescent="0.3">
      <c r="A69" s="23">
        <v>63</v>
      </c>
      <c r="B69" s="30" t="s">
        <v>431</v>
      </c>
      <c r="C69" s="31" t="s">
        <v>432</v>
      </c>
      <c r="D69" s="32">
        <v>15000000</v>
      </c>
      <c r="E69" s="32">
        <v>15000000</v>
      </c>
      <c r="F69" s="26">
        <f t="shared" si="0"/>
        <v>0</v>
      </c>
      <c r="G69" s="32">
        <v>14976566.24</v>
      </c>
      <c r="H69" s="26">
        <f t="shared" si="1"/>
        <v>99.843774933333336</v>
      </c>
    </row>
    <row r="70" spans="1:8" ht="66.75" customHeight="1" x14ac:dyDescent="0.3">
      <c r="A70" s="23">
        <v>64</v>
      </c>
      <c r="B70" s="30" t="s">
        <v>433</v>
      </c>
      <c r="C70" s="31" t="s">
        <v>434</v>
      </c>
      <c r="D70" s="32">
        <v>73300000</v>
      </c>
      <c r="E70" s="32">
        <v>173300000</v>
      </c>
      <c r="F70" s="26">
        <f t="shared" si="0"/>
        <v>100000000</v>
      </c>
      <c r="G70" s="32">
        <v>173300000</v>
      </c>
      <c r="H70" s="26">
        <f t="shared" si="1"/>
        <v>100</v>
      </c>
    </row>
    <row r="71" spans="1:8" ht="60.75" x14ac:dyDescent="0.3">
      <c r="A71" s="23">
        <v>65</v>
      </c>
      <c r="B71" s="30" t="s">
        <v>435</v>
      </c>
      <c r="C71" s="31" t="s">
        <v>436</v>
      </c>
      <c r="D71" s="32">
        <v>5000000</v>
      </c>
      <c r="E71" s="32">
        <v>8995583.4700000007</v>
      </c>
      <c r="F71" s="26">
        <f t="shared" si="0"/>
        <v>3995583.4700000007</v>
      </c>
      <c r="G71" s="32">
        <v>8855680.6199999992</v>
      </c>
      <c r="H71" s="26">
        <f t="shared" si="1"/>
        <v>98.444760693216026</v>
      </c>
    </row>
    <row r="72" spans="1:8" ht="71.25" customHeight="1" x14ac:dyDescent="0.3">
      <c r="A72" s="23">
        <v>66</v>
      </c>
      <c r="B72" s="30" t="s">
        <v>437</v>
      </c>
      <c r="C72" s="31" t="s">
        <v>438</v>
      </c>
      <c r="D72" s="32">
        <v>0</v>
      </c>
      <c r="E72" s="32">
        <v>26295200.760000002</v>
      </c>
      <c r="F72" s="26">
        <f t="shared" ref="F72:F91" si="2">E72-D72</f>
        <v>26295200.760000002</v>
      </c>
      <c r="G72" s="32">
        <v>26295200.760000002</v>
      </c>
      <c r="H72" s="26">
        <f t="shared" ref="H72:H91" si="3">G72/E72*100</f>
        <v>100</v>
      </c>
    </row>
    <row r="73" spans="1:8" ht="87" customHeight="1" x14ac:dyDescent="0.3">
      <c r="A73" s="23">
        <v>67</v>
      </c>
      <c r="B73" s="30" t="s">
        <v>439</v>
      </c>
      <c r="C73" s="31" t="s">
        <v>440</v>
      </c>
      <c r="D73" s="32">
        <v>0</v>
      </c>
      <c r="E73" s="32">
        <v>70000000</v>
      </c>
      <c r="F73" s="26">
        <f t="shared" si="2"/>
        <v>70000000</v>
      </c>
      <c r="G73" s="32">
        <v>70000000</v>
      </c>
      <c r="H73" s="26">
        <f t="shared" si="3"/>
        <v>100</v>
      </c>
    </row>
    <row r="74" spans="1:8" ht="107.25" customHeight="1" x14ac:dyDescent="0.3">
      <c r="A74" s="23">
        <v>68</v>
      </c>
      <c r="B74" s="30" t="s">
        <v>441</v>
      </c>
      <c r="C74" s="31" t="s">
        <v>442</v>
      </c>
      <c r="D74" s="32">
        <v>1455000</v>
      </c>
      <c r="E74" s="32">
        <v>4205000</v>
      </c>
      <c r="F74" s="26">
        <f t="shared" si="2"/>
        <v>2750000</v>
      </c>
      <c r="G74" s="32">
        <v>2855000</v>
      </c>
      <c r="H74" s="26">
        <f t="shared" si="3"/>
        <v>67.895362663495845</v>
      </c>
    </row>
    <row r="75" spans="1:8" ht="60.75" x14ac:dyDescent="0.3">
      <c r="A75" s="23">
        <v>69</v>
      </c>
      <c r="B75" s="30" t="s">
        <v>443</v>
      </c>
      <c r="C75" s="31" t="s">
        <v>444</v>
      </c>
      <c r="D75" s="32">
        <v>1942600</v>
      </c>
      <c r="E75" s="32">
        <v>0</v>
      </c>
      <c r="F75" s="26">
        <f t="shared" si="2"/>
        <v>-1942600</v>
      </c>
      <c r="G75" s="32">
        <v>0</v>
      </c>
      <c r="H75" s="26">
        <v>0</v>
      </c>
    </row>
    <row r="76" spans="1:8" ht="75" customHeight="1" x14ac:dyDescent="0.3">
      <c r="A76" s="23">
        <v>70</v>
      </c>
      <c r="B76" s="30" t="s">
        <v>445</v>
      </c>
      <c r="C76" s="31" t="s">
        <v>446</v>
      </c>
      <c r="D76" s="32">
        <v>4947100</v>
      </c>
      <c r="E76" s="32">
        <v>9044370</v>
      </c>
      <c r="F76" s="26">
        <f t="shared" si="2"/>
        <v>4097270</v>
      </c>
      <c r="G76" s="32">
        <v>8736129.0899999999</v>
      </c>
      <c r="H76" s="26">
        <f t="shared" si="3"/>
        <v>96.591902918611254</v>
      </c>
    </row>
    <row r="77" spans="1:8" ht="23.25" x14ac:dyDescent="0.3">
      <c r="A77" s="23">
        <v>71</v>
      </c>
      <c r="B77" s="30" t="s">
        <v>447</v>
      </c>
      <c r="C77" s="31" t="s">
        <v>448</v>
      </c>
      <c r="D77" s="32">
        <v>1000000</v>
      </c>
      <c r="E77" s="32">
        <v>861615.3</v>
      </c>
      <c r="F77" s="26">
        <f t="shared" si="2"/>
        <v>-138384.69999999995</v>
      </c>
      <c r="G77" s="32">
        <v>861615.3</v>
      </c>
      <c r="H77" s="26">
        <f t="shared" si="3"/>
        <v>100</v>
      </c>
    </row>
    <row r="78" spans="1:8" ht="77.25" customHeight="1" x14ac:dyDescent="0.3">
      <c r="A78" s="23">
        <v>72</v>
      </c>
      <c r="B78" s="30" t="s">
        <v>449</v>
      </c>
      <c r="C78" s="31" t="s">
        <v>450</v>
      </c>
      <c r="D78" s="32">
        <v>3000000</v>
      </c>
      <c r="E78" s="32">
        <v>2161015.29</v>
      </c>
      <c r="F78" s="26">
        <f t="shared" si="2"/>
        <v>-838984.71</v>
      </c>
      <c r="G78" s="32">
        <v>2161015.29</v>
      </c>
      <c r="H78" s="26">
        <f t="shared" si="3"/>
        <v>100</v>
      </c>
    </row>
    <row r="79" spans="1:8" ht="40.5" x14ac:dyDescent="0.3">
      <c r="A79" s="23">
        <v>73</v>
      </c>
      <c r="B79" s="30" t="s">
        <v>451</v>
      </c>
      <c r="C79" s="31" t="s">
        <v>452</v>
      </c>
      <c r="D79" s="32">
        <v>27500000</v>
      </c>
      <c r="E79" s="32">
        <v>5253000</v>
      </c>
      <c r="F79" s="26">
        <f t="shared" si="2"/>
        <v>-22247000</v>
      </c>
      <c r="G79" s="32">
        <v>3589905.6</v>
      </c>
      <c r="H79" s="26">
        <f t="shared" si="3"/>
        <v>68.34010279840092</v>
      </c>
    </row>
    <row r="80" spans="1:8" ht="40.5" x14ac:dyDescent="0.3">
      <c r="A80" s="23">
        <v>74</v>
      </c>
      <c r="B80" s="30" t="s">
        <v>453</v>
      </c>
      <c r="C80" s="31" t="s">
        <v>454</v>
      </c>
      <c r="D80" s="32">
        <v>19400000</v>
      </c>
      <c r="E80" s="32">
        <v>19400000</v>
      </c>
      <c r="F80" s="26">
        <f t="shared" si="2"/>
        <v>0</v>
      </c>
      <c r="G80" s="32">
        <v>19400000</v>
      </c>
      <c r="H80" s="26">
        <f t="shared" si="3"/>
        <v>100</v>
      </c>
    </row>
    <row r="81" spans="1:8" ht="65.25" customHeight="1" x14ac:dyDescent="0.3">
      <c r="A81" s="23">
        <v>75</v>
      </c>
      <c r="B81" s="30" t="s">
        <v>455</v>
      </c>
      <c r="C81" s="31" t="s">
        <v>456</v>
      </c>
      <c r="D81" s="32">
        <v>28669900</v>
      </c>
      <c r="E81" s="32">
        <v>28669900</v>
      </c>
      <c r="F81" s="26">
        <f t="shared" si="2"/>
        <v>0</v>
      </c>
      <c r="G81" s="32">
        <v>28669417.809999999</v>
      </c>
      <c r="H81" s="26">
        <f t="shared" si="3"/>
        <v>99.998318131559571</v>
      </c>
    </row>
    <row r="82" spans="1:8" ht="81" x14ac:dyDescent="0.3">
      <c r="A82" s="23">
        <v>76</v>
      </c>
      <c r="B82" s="30" t="s">
        <v>457</v>
      </c>
      <c r="C82" s="31" t="s">
        <v>458</v>
      </c>
      <c r="D82" s="32">
        <v>70000000</v>
      </c>
      <c r="E82" s="32">
        <v>70000000</v>
      </c>
      <c r="F82" s="26">
        <f t="shared" si="2"/>
        <v>0</v>
      </c>
      <c r="G82" s="32">
        <v>68374828.290000007</v>
      </c>
      <c r="H82" s="26">
        <f t="shared" si="3"/>
        <v>97.678326128571442</v>
      </c>
    </row>
    <row r="83" spans="1:8" ht="60.75" x14ac:dyDescent="0.3">
      <c r="A83" s="23">
        <v>77</v>
      </c>
      <c r="B83" s="30" t="s">
        <v>459</v>
      </c>
      <c r="C83" s="31" t="s">
        <v>460</v>
      </c>
      <c r="D83" s="32">
        <v>166170900</v>
      </c>
      <c r="E83" s="32">
        <v>166170808.08000001</v>
      </c>
      <c r="F83" s="26">
        <f t="shared" si="2"/>
        <v>-91.919999986886978</v>
      </c>
      <c r="G83" s="32">
        <v>166170808.08000001</v>
      </c>
      <c r="H83" s="26">
        <f t="shared" si="3"/>
        <v>100</v>
      </c>
    </row>
    <row r="84" spans="1:8" ht="40.5" x14ac:dyDescent="0.3">
      <c r="A84" s="23">
        <v>78</v>
      </c>
      <c r="B84" s="30" t="s">
        <v>461</v>
      </c>
      <c r="C84" s="31" t="s">
        <v>462</v>
      </c>
      <c r="D84" s="32">
        <v>285786600</v>
      </c>
      <c r="E84" s="32">
        <v>285786600</v>
      </c>
      <c r="F84" s="26">
        <f t="shared" si="2"/>
        <v>0</v>
      </c>
      <c r="G84" s="32">
        <v>285719953.81999999</v>
      </c>
      <c r="H84" s="26">
        <f t="shared" si="3"/>
        <v>99.976679739357962</v>
      </c>
    </row>
    <row r="85" spans="1:8" ht="40.5" x14ac:dyDescent="0.3">
      <c r="A85" s="23">
        <v>79</v>
      </c>
      <c r="B85" s="30" t="s">
        <v>463</v>
      </c>
      <c r="C85" s="31" t="s">
        <v>464</v>
      </c>
      <c r="D85" s="32">
        <v>70000000</v>
      </c>
      <c r="E85" s="32">
        <v>69990354.599999994</v>
      </c>
      <c r="F85" s="26">
        <f t="shared" si="2"/>
        <v>-9645.4000000059605</v>
      </c>
      <c r="G85" s="32">
        <v>69962155.150000006</v>
      </c>
      <c r="H85" s="26">
        <f t="shared" si="3"/>
        <v>99.959709519745758</v>
      </c>
    </row>
    <row r="86" spans="1:8" ht="40.5" x14ac:dyDescent="0.3">
      <c r="A86" s="23">
        <v>80</v>
      </c>
      <c r="B86" s="30" t="s">
        <v>465</v>
      </c>
      <c r="C86" s="31" t="s">
        <v>466</v>
      </c>
      <c r="D86" s="32">
        <v>299180000</v>
      </c>
      <c r="E86" s="32">
        <v>528705000</v>
      </c>
      <c r="F86" s="26">
        <f t="shared" si="2"/>
        <v>229525000</v>
      </c>
      <c r="G86" s="32">
        <v>513557433.18000001</v>
      </c>
      <c r="H86" s="26">
        <f t="shared" si="3"/>
        <v>97.134968116435445</v>
      </c>
    </row>
    <row r="87" spans="1:8" ht="40.5" x14ac:dyDescent="0.3">
      <c r="A87" s="23">
        <v>81</v>
      </c>
      <c r="B87" s="30" t="s">
        <v>467</v>
      </c>
      <c r="C87" s="31" t="s">
        <v>468</v>
      </c>
      <c r="D87" s="32">
        <v>550825700</v>
      </c>
      <c r="E87" s="32">
        <v>519548297.79000002</v>
      </c>
      <c r="F87" s="26">
        <f t="shared" si="2"/>
        <v>-31277402.209999979</v>
      </c>
      <c r="G87" s="32">
        <v>519548297.79000002</v>
      </c>
      <c r="H87" s="26">
        <f t="shared" si="3"/>
        <v>100</v>
      </c>
    </row>
    <row r="88" spans="1:8" ht="48" customHeight="1" x14ac:dyDescent="0.3">
      <c r="A88" s="23">
        <v>82</v>
      </c>
      <c r="B88" s="30" t="s">
        <v>469</v>
      </c>
      <c r="C88" s="31" t="s">
        <v>470</v>
      </c>
      <c r="D88" s="32">
        <v>100000000</v>
      </c>
      <c r="E88" s="32">
        <v>100000000</v>
      </c>
      <c r="F88" s="26">
        <f t="shared" si="2"/>
        <v>0</v>
      </c>
      <c r="G88" s="32">
        <v>94721256.620000005</v>
      </c>
      <c r="H88" s="26">
        <f t="shared" si="3"/>
        <v>94.721256620000005</v>
      </c>
    </row>
    <row r="89" spans="1:8" ht="40.5" x14ac:dyDescent="0.3">
      <c r="A89" s="23">
        <v>83</v>
      </c>
      <c r="B89" s="30" t="s">
        <v>471</v>
      </c>
      <c r="C89" s="31" t="s">
        <v>472</v>
      </c>
      <c r="D89" s="32">
        <v>0</v>
      </c>
      <c r="E89" s="32">
        <v>12500000</v>
      </c>
      <c r="F89" s="26">
        <f t="shared" si="2"/>
        <v>12500000</v>
      </c>
      <c r="G89" s="32">
        <v>12500000</v>
      </c>
      <c r="H89" s="26">
        <f t="shared" si="3"/>
        <v>100</v>
      </c>
    </row>
    <row r="90" spans="1:8" ht="40.5" x14ac:dyDescent="0.3">
      <c r="A90" s="23">
        <v>84</v>
      </c>
      <c r="B90" s="30" t="s">
        <v>473</v>
      </c>
      <c r="C90" s="31" t="s">
        <v>474</v>
      </c>
      <c r="D90" s="32">
        <v>0</v>
      </c>
      <c r="E90" s="32">
        <v>276064177.69</v>
      </c>
      <c r="F90" s="26">
        <f t="shared" si="2"/>
        <v>276064177.69</v>
      </c>
      <c r="G90" s="32">
        <v>210288576.22999999</v>
      </c>
      <c r="H90" s="26">
        <f t="shared" si="3"/>
        <v>76.173800595794347</v>
      </c>
    </row>
    <row r="91" spans="1:8" ht="20.25" x14ac:dyDescent="0.3">
      <c r="A91" s="39" t="s">
        <v>475</v>
      </c>
      <c r="B91" s="39"/>
      <c r="C91" s="39"/>
      <c r="D91" s="33">
        <f>SUM(D7:D90)</f>
        <v>8183380152.8599997</v>
      </c>
      <c r="E91" s="33">
        <f>SUM(E7:E90)</f>
        <v>12517340398.790003</v>
      </c>
      <c r="F91" s="33">
        <f t="shared" si="2"/>
        <v>4333960245.9300032</v>
      </c>
      <c r="G91" s="33">
        <f>SUM(G7:G90)</f>
        <v>11842871536.940001</v>
      </c>
      <c r="H91" s="33">
        <f t="shared" si="3"/>
        <v>94.611723893717866</v>
      </c>
    </row>
    <row r="92" spans="1:8" x14ac:dyDescent="0.25">
      <c r="B92" s="34"/>
      <c r="C92" s="34"/>
      <c r="D92" s="34"/>
      <c r="E92" s="34"/>
      <c r="F92" s="34"/>
      <c r="G92" s="34"/>
      <c r="H92" s="34"/>
    </row>
    <row r="93" spans="1:8" x14ac:dyDescent="0.25">
      <c r="B93" s="40"/>
      <c r="C93" s="41"/>
      <c r="D93" s="41"/>
      <c r="E93" s="41"/>
      <c r="F93" s="35"/>
      <c r="G93" s="36"/>
      <c r="H93" s="34"/>
    </row>
  </sheetData>
  <mergeCells count="13">
    <mergeCell ref="H4:H5"/>
    <mergeCell ref="A91:C91"/>
    <mergeCell ref="B93:E93"/>
    <mergeCell ref="B1:H1"/>
    <mergeCell ref="B2:H2"/>
    <mergeCell ref="B3:H3"/>
    <mergeCell ref="A4:A5"/>
    <mergeCell ref="B4:B5"/>
    <mergeCell ref="C4:C5"/>
    <mergeCell ref="D4:D5"/>
    <mergeCell ref="E4:E5"/>
    <mergeCell ref="F4:F5"/>
    <mergeCell ref="G4:G5"/>
  </mergeCells>
  <pageMargins left="0.3543307086614173" right="0" top="0.27559055118110237" bottom="0.3543307086614173" header="0" footer="0.15748031496062992"/>
  <pageSetup paperSize="9" scale="40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zoomScaleSheetLayoutView="100" workbookViewId="0">
      <selection activeCell="J14" sqref="J14:J15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1.28515625" style="1" customWidth="1"/>
    <col min="5" max="5" width="13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72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46856</v>
      </c>
      <c r="D9" s="11">
        <v>60243</v>
      </c>
      <c r="E9" s="11">
        <f t="shared" ref="E9:E25" ca="1" si="0">INDIRECT("R[0]C[-1]", FALSE)-INDIRECT("R[0]C[-2]", FALSE)</f>
        <v>13387</v>
      </c>
      <c r="F9" s="11">
        <v>60243</v>
      </c>
      <c r="G9" s="12">
        <f t="shared" ref="G9:G25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25</v>
      </c>
      <c r="C10" s="15">
        <v>46856</v>
      </c>
      <c r="D10" s="15">
        <v>60243</v>
      </c>
      <c r="E10" s="15">
        <f t="shared" ca="1" si="0"/>
        <v>13387</v>
      </c>
      <c r="F10" s="15">
        <v>60243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73</v>
      </c>
      <c r="C11" s="11">
        <v>46856</v>
      </c>
      <c r="D11" s="11">
        <v>60243</v>
      </c>
      <c r="E11" s="11">
        <f t="shared" ca="1" si="0"/>
        <v>13387</v>
      </c>
      <c r="F11" s="11">
        <v>60243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74</v>
      </c>
      <c r="C12" s="15">
        <v>46856</v>
      </c>
      <c r="D12" s="15">
        <v>60243</v>
      </c>
      <c r="E12" s="15">
        <f t="shared" ca="1" si="0"/>
        <v>13387</v>
      </c>
      <c r="F12" s="15">
        <v>60243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38</v>
      </c>
      <c r="C13" s="11">
        <v>46856</v>
      </c>
      <c r="D13" s="11">
        <v>60243</v>
      </c>
      <c r="E13" s="11">
        <f t="shared" ca="1" si="0"/>
        <v>13387</v>
      </c>
      <c r="F13" s="11">
        <v>60243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39</v>
      </c>
      <c r="C14" s="15">
        <v>46856</v>
      </c>
      <c r="D14" s="15">
        <v>60243</v>
      </c>
      <c r="E14" s="15">
        <f t="shared" ca="1" si="0"/>
        <v>13387</v>
      </c>
      <c r="F14" s="15">
        <v>60243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40</v>
      </c>
      <c r="C15" s="11">
        <v>46856</v>
      </c>
      <c r="D15" s="11">
        <v>60243</v>
      </c>
      <c r="E15" s="11">
        <f t="shared" ca="1" si="0"/>
        <v>13387</v>
      </c>
      <c r="F15" s="11">
        <v>60243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41</v>
      </c>
      <c r="C16" s="15">
        <v>46856</v>
      </c>
      <c r="D16" s="15">
        <v>60243</v>
      </c>
      <c r="E16" s="15">
        <f t="shared" ca="1" si="0"/>
        <v>13387</v>
      </c>
      <c r="F16" s="15">
        <v>60243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42</v>
      </c>
      <c r="C17" s="11">
        <v>46855</v>
      </c>
      <c r="D17" s="11">
        <v>0</v>
      </c>
      <c r="E17" s="11">
        <f t="shared" ca="1" si="0"/>
        <v>-46855</v>
      </c>
      <c r="F17" s="11">
        <v>0</v>
      </c>
      <c r="G17" s="12">
        <f t="shared" ca="1" si="1"/>
        <v>0</v>
      </c>
      <c r="H17" s="3"/>
    </row>
    <row r="18" spans="1:8" ht="60" outlineLevel="2" x14ac:dyDescent="0.25">
      <c r="A18" s="13"/>
      <c r="B18" s="14" t="s">
        <v>43</v>
      </c>
      <c r="C18" s="15">
        <v>46855</v>
      </c>
      <c r="D18" s="15">
        <v>0</v>
      </c>
      <c r="E18" s="15">
        <f t="shared" ca="1" si="0"/>
        <v>-46855</v>
      </c>
      <c r="F18" s="15">
        <v>0</v>
      </c>
      <c r="G18" s="16">
        <f t="shared" ca="1" si="1"/>
        <v>0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44</v>
      </c>
      <c r="C19" s="11">
        <v>46855</v>
      </c>
      <c r="D19" s="11">
        <v>60243</v>
      </c>
      <c r="E19" s="11">
        <f t="shared" ca="1" si="0"/>
        <v>13388</v>
      </c>
      <c r="F19" s="11">
        <v>60243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45</v>
      </c>
      <c r="C20" s="15">
        <v>46855</v>
      </c>
      <c r="D20" s="15">
        <v>60243</v>
      </c>
      <c r="E20" s="15">
        <f t="shared" ca="1" si="0"/>
        <v>13388</v>
      </c>
      <c r="F20" s="15">
        <v>60243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50</v>
      </c>
      <c r="C21" s="11">
        <v>46855</v>
      </c>
      <c r="D21" s="11">
        <v>60242</v>
      </c>
      <c r="E21" s="11">
        <f t="shared" ca="1" si="0"/>
        <v>13387</v>
      </c>
      <c r="F21" s="11">
        <v>60242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51</v>
      </c>
      <c r="C22" s="15">
        <v>46855</v>
      </c>
      <c r="D22" s="15">
        <v>60242</v>
      </c>
      <c r="E22" s="15">
        <f t="shared" ca="1" si="0"/>
        <v>13387</v>
      </c>
      <c r="F22" s="15">
        <v>60242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60</v>
      </c>
      <c r="C23" s="11">
        <v>93711</v>
      </c>
      <c r="D23" s="11">
        <v>60243</v>
      </c>
      <c r="E23" s="11">
        <f t="shared" ca="1" si="0"/>
        <v>-33468</v>
      </c>
      <c r="F23" s="11">
        <v>60243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61</v>
      </c>
      <c r="C24" s="15">
        <v>93711</v>
      </c>
      <c r="D24" s="15">
        <v>60243</v>
      </c>
      <c r="E24" s="15">
        <f t="shared" ca="1" si="0"/>
        <v>-33468</v>
      </c>
      <c r="F24" s="15">
        <v>60243</v>
      </c>
      <c r="G24" s="16">
        <f t="shared" ca="1" si="1"/>
        <v>1</v>
      </c>
      <c r="H24" s="3"/>
    </row>
    <row r="25" spans="1:8" ht="15" customHeight="1" x14ac:dyDescent="0.25">
      <c r="A25" s="54" t="s">
        <v>18</v>
      </c>
      <c r="B25" s="55"/>
      <c r="C25" s="17">
        <v>421700</v>
      </c>
      <c r="D25" s="17">
        <v>421700</v>
      </c>
      <c r="E25" s="18">
        <f t="shared" ca="1" si="0"/>
        <v>0</v>
      </c>
      <c r="F25" s="18">
        <v>421700</v>
      </c>
      <c r="G25" s="19">
        <f t="shared" ca="1" si="1"/>
        <v>1</v>
      </c>
      <c r="H25" s="3"/>
    </row>
  </sheetData>
  <mergeCells count="10">
    <mergeCell ref="A25:B2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28" zoomScaleNormal="100" zoomScaleSheetLayoutView="100" workbookViewId="0">
      <selection activeCell="F1" sqref="F1:F1048576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75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120483</v>
      </c>
      <c r="D9" s="11">
        <v>120483</v>
      </c>
      <c r="E9" s="11">
        <f t="shared" ref="E9:E33" ca="1" si="0">INDIRECT("R[0]C[-1]", FALSE)-INDIRECT("R[0]C[-2]", FALSE)</f>
        <v>0</v>
      </c>
      <c r="F9" s="11">
        <v>120483</v>
      </c>
      <c r="G9" s="12">
        <f t="shared" ref="G9:G33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25</v>
      </c>
      <c r="C10" s="15">
        <v>120483</v>
      </c>
      <c r="D10" s="15">
        <v>120483</v>
      </c>
      <c r="E10" s="15">
        <f t="shared" ca="1" si="0"/>
        <v>0</v>
      </c>
      <c r="F10" s="15">
        <v>120483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28</v>
      </c>
      <c r="C11" s="11">
        <v>120483</v>
      </c>
      <c r="D11" s="11">
        <v>120483</v>
      </c>
      <c r="E11" s="11">
        <f t="shared" ca="1" si="0"/>
        <v>0</v>
      </c>
      <c r="F11" s="11">
        <v>120483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29</v>
      </c>
      <c r="C12" s="15">
        <v>120483</v>
      </c>
      <c r="D12" s="15">
        <v>120483</v>
      </c>
      <c r="E12" s="15">
        <f t="shared" ca="1" si="0"/>
        <v>0</v>
      </c>
      <c r="F12" s="15">
        <v>120483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30</v>
      </c>
      <c r="C13" s="11">
        <v>120483</v>
      </c>
      <c r="D13" s="11">
        <v>120483</v>
      </c>
      <c r="E13" s="11">
        <f t="shared" ca="1" si="0"/>
        <v>0</v>
      </c>
      <c r="F13" s="11">
        <v>120483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31</v>
      </c>
      <c r="C14" s="15">
        <v>120483</v>
      </c>
      <c r="D14" s="15">
        <v>120483</v>
      </c>
      <c r="E14" s="15">
        <f t="shared" ca="1" si="0"/>
        <v>0</v>
      </c>
      <c r="F14" s="15">
        <v>120483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76</v>
      </c>
      <c r="C15" s="11">
        <v>120483</v>
      </c>
      <c r="D15" s="11">
        <v>120483</v>
      </c>
      <c r="E15" s="11">
        <f t="shared" ca="1" si="0"/>
        <v>0</v>
      </c>
      <c r="F15" s="11">
        <v>120483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77</v>
      </c>
      <c r="C16" s="15">
        <v>120483</v>
      </c>
      <c r="D16" s="15">
        <v>120483</v>
      </c>
      <c r="E16" s="15">
        <f t="shared" ca="1" si="0"/>
        <v>0</v>
      </c>
      <c r="F16" s="15">
        <v>120483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36</v>
      </c>
      <c r="C17" s="11">
        <v>120483</v>
      </c>
      <c r="D17" s="11">
        <v>120483</v>
      </c>
      <c r="E17" s="11">
        <f t="shared" ca="1" si="0"/>
        <v>0</v>
      </c>
      <c r="F17" s="11">
        <v>120483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37</v>
      </c>
      <c r="C18" s="15">
        <v>120483</v>
      </c>
      <c r="D18" s="15">
        <v>120483</v>
      </c>
      <c r="E18" s="15">
        <f t="shared" ca="1" si="0"/>
        <v>0</v>
      </c>
      <c r="F18" s="15">
        <v>120483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38</v>
      </c>
      <c r="C19" s="11">
        <v>120483</v>
      </c>
      <c r="D19" s="11">
        <v>120483</v>
      </c>
      <c r="E19" s="11">
        <f t="shared" ca="1" si="0"/>
        <v>0</v>
      </c>
      <c r="F19" s="11">
        <v>120483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39</v>
      </c>
      <c r="C20" s="15">
        <v>120483</v>
      </c>
      <c r="D20" s="15">
        <v>120483</v>
      </c>
      <c r="E20" s="15">
        <f t="shared" ca="1" si="0"/>
        <v>0</v>
      </c>
      <c r="F20" s="15">
        <v>120483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40</v>
      </c>
      <c r="C21" s="11">
        <v>120483</v>
      </c>
      <c r="D21" s="11">
        <v>120483</v>
      </c>
      <c r="E21" s="11">
        <f t="shared" ca="1" si="0"/>
        <v>0</v>
      </c>
      <c r="F21" s="11">
        <v>120483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41</v>
      </c>
      <c r="C22" s="15">
        <v>120483</v>
      </c>
      <c r="D22" s="15">
        <v>120483</v>
      </c>
      <c r="E22" s="15">
        <f t="shared" ca="1" si="0"/>
        <v>0</v>
      </c>
      <c r="F22" s="15">
        <v>120483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42</v>
      </c>
      <c r="C23" s="11">
        <v>120484</v>
      </c>
      <c r="D23" s="11">
        <v>120484</v>
      </c>
      <c r="E23" s="11">
        <f t="shared" ca="1" si="0"/>
        <v>0</v>
      </c>
      <c r="F23" s="11">
        <v>120484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43</v>
      </c>
      <c r="C24" s="15">
        <v>120484</v>
      </c>
      <c r="D24" s="15">
        <v>120484</v>
      </c>
      <c r="E24" s="15">
        <f t="shared" ca="1" si="0"/>
        <v>0</v>
      </c>
      <c r="F24" s="15">
        <v>120484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44</v>
      </c>
      <c r="C25" s="11">
        <v>120484</v>
      </c>
      <c r="D25" s="11">
        <v>120484</v>
      </c>
      <c r="E25" s="11">
        <f t="shared" ca="1" si="0"/>
        <v>0</v>
      </c>
      <c r="F25" s="11">
        <v>120484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45</v>
      </c>
      <c r="C26" s="15">
        <v>120484</v>
      </c>
      <c r="D26" s="15">
        <v>120484</v>
      </c>
      <c r="E26" s="15">
        <f t="shared" ca="1" si="0"/>
        <v>0</v>
      </c>
      <c r="F26" s="15">
        <v>120484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50</v>
      </c>
      <c r="C27" s="11">
        <v>120484</v>
      </c>
      <c r="D27" s="11">
        <v>120484</v>
      </c>
      <c r="E27" s="11">
        <f t="shared" ca="1" si="0"/>
        <v>0</v>
      </c>
      <c r="F27" s="11">
        <v>120484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51</v>
      </c>
      <c r="C28" s="15">
        <v>120484</v>
      </c>
      <c r="D28" s="15">
        <v>120484</v>
      </c>
      <c r="E28" s="15">
        <f t="shared" ca="1" si="0"/>
        <v>0</v>
      </c>
      <c r="F28" s="15">
        <v>120484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16</v>
      </c>
      <c r="C29" s="11">
        <v>120483</v>
      </c>
      <c r="D29" s="11">
        <v>120483</v>
      </c>
      <c r="E29" s="11">
        <f t="shared" ca="1" si="0"/>
        <v>0</v>
      </c>
      <c r="F29" s="11">
        <v>120483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17</v>
      </c>
      <c r="C30" s="15">
        <v>120483</v>
      </c>
      <c r="D30" s="15">
        <v>120483</v>
      </c>
      <c r="E30" s="15">
        <f t="shared" ca="1" si="0"/>
        <v>0</v>
      </c>
      <c r="F30" s="15">
        <v>120483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62</v>
      </c>
      <c r="C31" s="11">
        <v>120484</v>
      </c>
      <c r="D31" s="11">
        <v>120484</v>
      </c>
      <c r="E31" s="11">
        <f t="shared" ca="1" si="0"/>
        <v>0</v>
      </c>
      <c r="F31" s="11">
        <v>120484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63</v>
      </c>
      <c r="C32" s="15">
        <v>120484</v>
      </c>
      <c r="D32" s="15">
        <v>120484</v>
      </c>
      <c r="E32" s="15">
        <f t="shared" ca="1" si="0"/>
        <v>0</v>
      </c>
      <c r="F32" s="15">
        <v>120484</v>
      </c>
      <c r="G32" s="16">
        <f t="shared" ca="1" si="1"/>
        <v>1</v>
      </c>
      <c r="H32" s="3"/>
    </row>
    <row r="33" spans="1:8" ht="15" customHeight="1" x14ac:dyDescent="0.25">
      <c r="A33" s="54" t="s">
        <v>18</v>
      </c>
      <c r="B33" s="55"/>
      <c r="C33" s="17">
        <v>1445800</v>
      </c>
      <c r="D33" s="17">
        <v>1445800</v>
      </c>
      <c r="E33" s="18">
        <f t="shared" ca="1" si="0"/>
        <v>0</v>
      </c>
      <c r="F33" s="18">
        <v>1445800</v>
      </c>
      <c r="G33" s="19">
        <f t="shared" ca="1" si="1"/>
        <v>1</v>
      </c>
      <c r="H33" s="3"/>
    </row>
  </sheetData>
  <mergeCells count="10">
    <mergeCell ref="A33:B3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E21" sqref="E21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42578125" style="1" customWidth="1"/>
    <col min="4" max="4" width="11.28515625" style="1" customWidth="1"/>
    <col min="5" max="5" width="12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78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0</v>
      </c>
      <c r="D9" s="11">
        <v>51546400</v>
      </c>
      <c r="E9" s="11">
        <f ca="1">INDIRECT("R[0]C[-1]", FALSE)-INDIRECT("R[0]C[-2]", FALSE)</f>
        <v>51546400</v>
      </c>
      <c r="F9" s="11">
        <v>51546400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0</v>
      </c>
      <c r="D10" s="15">
        <v>51546400</v>
      </c>
      <c r="E10" s="15">
        <f ca="1">INDIRECT("R[0]C[-1]", FALSE)-INDIRECT("R[0]C[-2]", FALSE)</f>
        <v>51546400</v>
      </c>
      <c r="F10" s="15">
        <v>51546400</v>
      </c>
      <c r="G10" s="16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54</v>
      </c>
      <c r="C11" s="11">
        <v>0</v>
      </c>
      <c r="D11" s="11">
        <v>30927800</v>
      </c>
      <c r="E11" s="11">
        <f ca="1">INDIRECT("R[0]C[-1]", FALSE)-INDIRECT("R[0]C[-2]", FALSE)</f>
        <v>30927800</v>
      </c>
      <c r="F11" s="11">
        <v>30927800</v>
      </c>
      <c r="G11" s="12">
        <f ca="1">IF(INDIRECT("R[0]C[-3]", FALSE)=0,0,ROUND(INDIRECT("R[0]C[-1]", FALSE)/INDIRECT("R[0]C[-3]", FALSE),4))</f>
        <v>1</v>
      </c>
      <c r="H11" s="3"/>
    </row>
    <row r="12" spans="1:8" ht="60" outlineLevel="2" x14ac:dyDescent="0.25">
      <c r="A12" s="13"/>
      <c r="B12" s="14" t="s">
        <v>55</v>
      </c>
      <c r="C12" s="15">
        <v>0</v>
      </c>
      <c r="D12" s="15">
        <v>30927800</v>
      </c>
      <c r="E12" s="15">
        <f ca="1">INDIRECT("R[0]C[-1]", FALSE)-INDIRECT("R[0]C[-2]", FALSE)</f>
        <v>30927800</v>
      </c>
      <c r="F12" s="15">
        <v>30927800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4" t="s">
        <v>18</v>
      </c>
      <c r="B13" s="55"/>
      <c r="C13" s="17">
        <v>0</v>
      </c>
      <c r="D13" s="17">
        <v>82474200</v>
      </c>
      <c r="E13" s="18">
        <f ca="1">INDIRECT("R[0]C[-1]", FALSE)-INDIRECT("R[0]C[-2]", FALSE)</f>
        <v>82474200</v>
      </c>
      <c r="F13" s="18">
        <v>82474200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F18" sqref="F18:F2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85546875" style="1" customWidth="1"/>
    <col min="4" max="4" width="11.28515625" style="1" customWidth="1"/>
    <col min="5" max="5" width="11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79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54</v>
      </c>
      <c r="C9" s="11">
        <v>25703800</v>
      </c>
      <c r="D9" s="11">
        <v>0</v>
      </c>
      <c r="E9" s="11">
        <f ca="1">INDIRECT("R[0]C[-1]", FALSE)-INDIRECT("R[0]C[-2]", FALSE)</f>
        <v>-25703800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60" outlineLevel="2" x14ac:dyDescent="0.25">
      <c r="A10" s="13"/>
      <c r="B10" s="14" t="s">
        <v>55</v>
      </c>
      <c r="C10" s="15">
        <v>25703800</v>
      </c>
      <c r="D10" s="15">
        <v>0</v>
      </c>
      <c r="E10" s="15">
        <f ca="1">INDIRECT("R[0]C[-1]", FALSE)-INDIRECT("R[0]C[-2]", FALSE)</f>
        <v>-25703800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ht="15" customHeight="1" x14ac:dyDescent="0.25">
      <c r="A11" s="54" t="s">
        <v>18</v>
      </c>
      <c r="B11" s="55"/>
      <c r="C11" s="17">
        <v>25703800</v>
      </c>
      <c r="D11" s="17">
        <v>0</v>
      </c>
      <c r="E11" s="18">
        <f ca="1">INDIRECT("R[0]C[-1]", FALSE)-INDIRECT("R[0]C[-2]", FALSE)</f>
        <v>-25703800</v>
      </c>
      <c r="F11" s="18">
        <v>0</v>
      </c>
      <c r="G11" s="19">
        <f ca="1">IF(INDIRECT("R[0]C[-3]", FALSE)=0,0,ROUND(INDIRECT("R[0]C[-1]", FALSE)/INDIRECT("R[0]C[-3]", FALSE),4))</f>
        <v>0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opLeftCell="A55"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4" width="16" style="1" customWidth="1"/>
    <col min="5" max="5" width="13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80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500000</v>
      </c>
      <c r="D9" s="11">
        <v>500000</v>
      </c>
      <c r="E9" s="11">
        <f t="shared" ref="E9:E38" ca="1" si="0">INDIRECT("R[0]C[-1]", FALSE)-INDIRECT("R[0]C[-2]", FALSE)</f>
        <v>0</v>
      </c>
      <c r="F9" s="11">
        <v>500000</v>
      </c>
      <c r="G9" s="12">
        <f t="shared" ref="G9:G38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21</v>
      </c>
      <c r="C10" s="15">
        <v>500000</v>
      </c>
      <c r="D10" s="15">
        <v>500000</v>
      </c>
      <c r="E10" s="15">
        <f t="shared" ca="1" si="0"/>
        <v>0</v>
      </c>
      <c r="F10" s="15">
        <v>500000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630000</v>
      </c>
      <c r="D11" s="11">
        <v>630000</v>
      </c>
      <c r="E11" s="11">
        <f t="shared" ca="1" si="0"/>
        <v>0</v>
      </c>
      <c r="F11" s="11">
        <v>630000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23</v>
      </c>
      <c r="C12" s="15">
        <v>630000</v>
      </c>
      <c r="D12" s="15">
        <v>630000</v>
      </c>
      <c r="E12" s="15">
        <f t="shared" ca="1" si="0"/>
        <v>0</v>
      </c>
      <c r="F12" s="15">
        <v>630000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600000</v>
      </c>
      <c r="D13" s="11">
        <v>600000</v>
      </c>
      <c r="E13" s="11">
        <f t="shared" ca="1" si="0"/>
        <v>0</v>
      </c>
      <c r="F13" s="11">
        <v>600000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25</v>
      </c>
      <c r="C14" s="15">
        <v>600000</v>
      </c>
      <c r="D14" s="15">
        <v>600000</v>
      </c>
      <c r="E14" s="15">
        <f t="shared" ca="1" si="0"/>
        <v>0</v>
      </c>
      <c r="F14" s="15">
        <v>600000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26</v>
      </c>
      <c r="C15" s="11">
        <v>600000</v>
      </c>
      <c r="D15" s="11">
        <v>600000</v>
      </c>
      <c r="E15" s="11">
        <f t="shared" ca="1" si="0"/>
        <v>0</v>
      </c>
      <c r="F15" s="11">
        <v>600000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27</v>
      </c>
      <c r="C16" s="15">
        <v>600000</v>
      </c>
      <c r="D16" s="15">
        <v>600000</v>
      </c>
      <c r="E16" s="15">
        <f t="shared" ca="1" si="0"/>
        <v>0</v>
      </c>
      <c r="F16" s="15">
        <v>600000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28</v>
      </c>
      <c r="C17" s="11">
        <v>490000</v>
      </c>
      <c r="D17" s="11">
        <v>490000</v>
      </c>
      <c r="E17" s="11">
        <f t="shared" ca="1" si="0"/>
        <v>0</v>
      </c>
      <c r="F17" s="11">
        <v>490000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29</v>
      </c>
      <c r="C18" s="15">
        <v>490000</v>
      </c>
      <c r="D18" s="15">
        <v>490000</v>
      </c>
      <c r="E18" s="15">
        <f t="shared" ca="1" si="0"/>
        <v>0</v>
      </c>
      <c r="F18" s="15">
        <v>490000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30</v>
      </c>
      <c r="C19" s="11">
        <v>500000</v>
      </c>
      <c r="D19" s="11">
        <v>500000</v>
      </c>
      <c r="E19" s="11">
        <f t="shared" ca="1" si="0"/>
        <v>0</v>
      </c>
      <c r="F19" s="11">
        <v>500000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31</v>
      </c>
      <c r="C20" s="15">
        <v>500000</v>
      </c>
      <c r="D20" s="15">
        <v>500000</v>
      </c>
      <c r="E20" s="15">
        <f t="shared" ca="1" si="0"/>
        <v>0</v>
      </c>
      <c r="F20" s="15">
        <v>500000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76</v>
      </c>
      <c r="C21" s="11">
        <v>300000</v>
      </c>
      <c r="D21" s="11">
        <v>300000</v>
      </c>
      <c r="E21" s="11">
        <f t="shared" ca="1" si="0"/>
        <v>0</v>
      </c>
      <c r="F21" s="11">
        <v>300000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77</v>
      </c>
      <c r="C22" s="15">
        <v>300000</v>
      </c>
      <c r="D22" s="15">
        <v>300000</v>
      </c>
      <c r="E22" s="15">
        <f t="shared" ca="1" si="0"/>
        <v>0</v>
      </c>
      <c r="F22" s="15">
        <v>300000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32</v>
      </c>
      <c r="C23" s="11">
        <v>500000</v>
      </c>
      <c r="D23" s="11">
        <v>500000</v>
      </c>
      <c r="E23" s="11">
        <f t="shared" ca="1" si="0"/>
        <v>0</v>
      </c>
      <c r="F23" s="11">
        <v>500000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33</v>
      </c>
      <c r="C24" s="15">
        <v>500000</v>
      </c>
      <c r="D24" s="15">
        <v>500000</v>
      </c>
      <c r="E24" s="15">
        <f t="shared" ca="1" si="0"/>
        <v>0</v>
      </c>
      <c r="F24" s="15">
        <v>500000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34</v>
      </c>
      <c r="C25" s="11">
        <v>1500000</v>
      </c>
      <c r="D25" s="11">
        <v>1500000</v>
      </c>
      <c r="E25" s="11">
        <f t="shared" ca="1" si="0"/>
        <v>0</v>
      </c>
      <c r="F25" s="11">
        <v>1500000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35</v>
      </c>
      <c r="C26" s="15">
        <v>1500000</v>
      </c>
      <c r="D26" s="15">
        <v>1500000</v>
      </c>
      <c r="E26" s="15">
        <f t="shared" ca="1" si="0"/>
        <v>0</v>
      </c>
      <c r="F26" s="15">
        <v>1500000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36</v>
      </c>
      <c r="C27" s="11">
        <v>650000</v>
      </c>
      <c r="D27" s="11">
        <v>650000</v>
      </c>
      <c r="E27" s="11">
        <f t="shared" ca="1" si="0"/>
        <v>0</v>
      </c>
      <c r="F27" s="11">
        <v>650000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37</v>
      </c>
      <c r="C28" s="15">
        <v>650000</v>
      </c>
      <c r="D28" s="15">
        <v>650000</v>
      </c>
      <c r="E28" s="15">
        <f t="shared" ca="1" si="0"/>
        <v>0</v>
      </c>
      <c r="F28" s="15">
        <v>650000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73</v>
      </c>
      <c r="C29" s="11">
        <v>850000</v>
      </c>
      <c r="D29" s="11">
        <v>850000</v>
      </c>
      <c r="E29" s="11">
        <f t="shared" ca="1" si="0"/>
        <v>0</v>
      </c>
      <c r="F29" s="11">
        <v>850000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74</v>
      </c>
      <c r="C30" s="15">
        <v>850000</v>
      </c>
      <c r="D30" s="15">
        <v>850000</v>
      </c>
      <c r="E30" s="15">
        <f t="shared" ca="1" si="0"/>
        <v>0</v>
      </c>
      <c r="F30" s="15">
        <v>850000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334000</v>
      </c>
      <c r="D31" s="11">
        <v>334000</v>
      </c>
      <c r="E31" s="11">
        <f t="shared" ca="1" si="0"/>
        <v>0</v>
      </c>
      <c r="F31" s="11">
        <v>334000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334000</v>
      </c>
      <c r="D32" s="15">
        <v>334000</v>
      </c>
      <c r="E32" s="15">
        <f t="shared" ca="1" si="0"/>
        <v>0</v>
      </c>
      <c r="F32" s="15">
        <v>334000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400000</v>
      </c>
      <c r="D33" s="11">
        <v>400000</v>
      </c>
      <c r="E33" s="11">
        <f t="shared" ca="1" si="0"/>
        <v>0</v>
      </c>
      <c r="F33" s="11">
        <v>400000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400000</v>
      </c>
      <c r="D34" s="15">
        <v>400000</v>
      </c>
      <c r="E34" s="15">
        <f t="shared" ca="1" si="0"/>
        <v>0</v>
      </c>
      <c r="F34" s="15">
        <v>400000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1500000</v>
      </c>
      <c r="D35" s="11">
        <v>1500000</v>
      </c>
      <c r="E35" s="11">
        <f t="shared" ca="1" si="0"/>
        <v>0</v>
      </c>
      <c r="F35" s="11">
        <v>1500000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1500000</v>
      </c>
      <c r="D36" s="15">
        <v>1500000</v>
      </c>
      <c r="E36" s="15">
        <f t="shared" ca="1" si="0"/>
        <v>0</v>
      </c>
      <c r="F36" s="15">
        <v>1500000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1400000</v>
      </c>
      <c r="D37" s="11">
        <v>1400000</v>
      </c>
      <c r="E37" s="11">
        <f t="shared" ca="1" si="0"/>
        <v>0</v>
      </c>
      <c r="F37" s="11">
        <v>1400000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1400000</v>
      </c>
      <c r="D38" s="15">
        <v>1400000</v>
      </c>
      <c r="E38" s="15">
        <f t="shared" ca="1" si="0"/>
        <v>0</v>
      </c>
      <c r="F38" s="15">
        <v>1400000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81</v>
      </c>
      <c r="C39" s="11">
        <v>500000</v>
      </c>
      <c r="D39" s="11">
        <v>500000</v>
      </c>
      <c r="E39" s="11">
        <f t="shared" ref="E39:E57" ca="1" si="2">INDIRECT("R[0]C[-1]", FALSE)-INDIRECT("R[0]C[-2]", FALSE)</f>
        <v>0</v>
      </c>
      <c r="F39" s="11">
        <v>500000</v>
      </c>
      <c r="G39" s="12">
        <f t="shared" ref="G39:G57" ca="1" si="3">IF(INDIRECT("R[0]C[-3]", FALSE)=0,0,ROUND(INDIRECT("R[0]C[-1]", FALSE)/INDIRECT("R[0]C[-3]", FALSE),4))</f>
        <v>1</v>
      </c>
      <c r="H39" s="3"/>
    </row>
    <row r="40" spans="1:8" ht="60" outlineLevel="2" x14ac:dyDescent="0.25">
      <c r="A40" s="13"/>
      <c r="B40" s="14" t="s">
        <v>82</v>
      </c>
      <c r="C40" s="15">
        <v>500000</v>
      </c>
      <c r="D40" s="15">
        <v>500000</v>
      </c>
      <c r="E40" s="15">
        <f t="shared" ca="1" si="2"/>
        <v>0</v>
      </c>
      <c r="F40" s="15">
        <v>500000</v>
      </c>
      <c r="G40" s="16">
        <f t="shared" ca="1" si="3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800000</v>
      </c>
      <c r="D41" s="11">
        <v>800000</v>
      </c>
      <c r="E41" s="11">
        <f t="shared" ca="1" si="2"/>
        <v>0</v>
      </c>
      <c r="F41" s="11">
        <v>800000</v>
      </c>
      <c r="G41" s="12">
        <f t="shared" ca="1" si="3"/>
        <v>1</v>
      </c>
      <c r="H41" s="3"/>
    </row>
    <row r="42" spans="1:8" ht="60" outlineLevel="2" x14ac:dyDescent="0.25">
      <c r="A42" s="13"/>
      <c r="B42" s="14" t="s">
        <v>47</v>
      </c>
      <c r="C42" s="15">
        <v>800000</v>
      </c>
      <c r="D42" s="15">
        <v>800000</v>
      </c>
      <c r="E42" s="15">
        <f t="shared" ca="1" si="2"/>
        <v>0</v>
      </c>
      <c r="F42" s="15">
        <v>800000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400000</v>
      </c>
      <c r="D43" s="11">
        <v>400000</v>
      </c>
      <c r="E43" s="11">
        <f t="shared" ca="1" si="2"/>
        <v>0</v>
      </c>
      <c r="F43" s="11">
        <v>400000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49</v>
      </c>
      <c r="C44" s="15">
        <v>400000</v>
      </c>
      <c r="D44" s="15">
        <v>400000</v>
      </c>
      <c r="E44" s="15">
        <f t="shared" ca="1" si="2"/>
        <v>0</v>
      </c>
      <c r="F44" s="15">
        <v>400000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70</v>
      </c>
      <c r="C45" s="11">
        <v>1000000</v>
      </c>
      <c r="D45" s="11">
        <v>1000000</v>
      </c>
      <c r="E45" s="11">
        <f t="shared" ca="1" si="2"/>
        <v>0</v>
      </c>
      <c r="F45" s="11">
        <v>1000000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71</v>
      </c>
      <c r="C46" s="15">
        <v>1000000</v>
      </c>
      <c r="D46" s="15">
        <v>1000000</v>
      </c>
      <c r="E46" s="15">
        <f t="shared" ca="1" si="2"/>
        <v>0</v>
      </c>
      <c r="F46" s="15">
        <v>1000000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50</v>
      </c>
      <c r="C47" s="11">
        <v>850000</v>
      </c>
      <c r="D47" s="11">
        <v>850000</v>
      </c>
      <c r="E47" s="11">
        <f t="shared" ca="1" si="2"/>
        <v>0</v>
      </c>
      <c r="F47" s="11">
        <v>850000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51</v>
      </c>
      <c r="C48" s="15">
        <v>850000</v>
      </c>
      <c r="D48" s="15">
        <v>850000</v>
      </c>
      <c r="E48" s="15">
        <f t="shared" ca="1" si="2"/>
        <v>0</v>
      </c>
      <c r="F48" s="15">
        <v>850000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16</v>
      </c>
      <c r="C49" s="11">
        <v>1554600</v>
      </c>
      <c r="D49" s="11">
        <v>1554600</v>
      </c>
      <c r="E49" s="11">
        <f t="shared" ca="1" si="2"/>
        <v>0</v>
      </c>
      <c r="F49" s="11">
        <v>1554600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17</v>
      </c>
      <c r="C50" s="15">
        <v>1554600</v>
      </c>
      <c r="D50" s="15">
        <v>1554600</v>
      </c>
      <c r="E50" s="15">
        <f t="shared" ca="1" si="2"/>
        <v>0</v>
      </c>
      <c r="F50" s="15">
        <v>1554600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54</v>
      </c>
      <c r="C51" s="11">
        <v>700000</v>
      </c>
      <c r="D51" s="11">
        <v>700000</v>
      </c>
      <c r="E51" s="11">
        <f t="shared" ca="1" si="2"/>
        <v>0</v>
      </c>
      <c r="F51" s="11">
        <v>700000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55</v>
      </c>
      <c r="C52" s="15">
        <v>700000</v>
      </c>
      <c r="D52" s="15">
        <v>700000</v>
      </c>
      <c r="E52" s="15">
        <f t="shared" ca="1" si="2"/>
        <v>0</v>
      </c>
      <c r="F52" s="15">
        <v>700000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58</v>
      </c>
      <c r="C53" s="11">
        <v>200000</v>
      </c>
      <c r="D53" s="11">
        <v>200000</v>
      </c>
      <c r="E53" s="11">
        <f t="shared" ca="1" si="2"/>
        <v>0</v>
      </c>
      <c r="F53" s="11">
        <v>200000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59</v>
      </c>
      <c r="C54" s="15">
        <v>200000</v>
      </c>
      <c r="D54" s="15">
        <v>200000</v>
      </c>
      <c r="E54" s="15">
        <f t="shared" ca="1" si="2"/>
        <v>0</v>
      </c>
      <c r="F54" s="15">
        <v>200000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60</v>
      </c>
      <c r="C55" s="11">
        <v>999500</v>
      </c>
      <c r="D55" s="11">
        <v>999500</v>
      </c>
      <c r="E55" s="11">
        <f t="shared" ca="1" si="2"/>
        <v>0</v>
      </c>
      <c r="F55" s="11">
        <v>999500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61</v>
      </c>
      <c r="C56" s="15">
        <v>999500</v>
      </c>
      <c r="D56" s="15">
        <v>999500</v>
      </c>
      <c r="E56" s="15">
        <f t="shared" ca="1" si="2"/>
        <v>0</v>
      </c>
      <c r="F56" s="15">
        <v>999500</v>
      </c>
      <c r="G56" s="16">
        <f t="shared" ca="1" si="3"/>
        <v>1</v>
      </c>
      <c r="H56" s="3"/>
    </row>
    <row r="57" spans="1:8" ht="15" customHeight="1" x14ac:dyDescent="0.25">
      <c r="A57" s="54" t="s">
        <v>18</v>
      </c>
      <c r="B57" s="55"/>
      <c r="C57" s="17">
        <v>17758100</v>
      </c>
      <c r="D57" s="17">
        <v>17758100</v>
      </c>
      <c r="E57" s="18">
        <f t="shared" ca="1" si="2"/>
        <v>0</v>
      </c>
      <c r="F57" s="18">
        <v>17758100</v>
      </c>
      <c r="G57" s="19">
        <f t="shared" ca="1" si="3"/>
        <v>1</v>
      </c>
      <c r="H57" s="3"/>
    </row>
  </sheetData>
  <mergeCells count="10">
    <mergeCell ref="A57:B57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9" zoomScaleNormal="100" zoomScaleSheetLayoutView="100" workbookViewId="0">
      <selection activeCell="D14" sqref="D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6" width="13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83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17500</v>
      </c>
      <c r="D9" s="11">
        <v>17500</v>
      </c>
      <c r="E9" s="11">
        <f t="shared" ref="E9:E40" ca="1" si="0">INDIRECT("R[0]C[-1]", FALSE)-INDIRECT("R[0]C[-2]", FALSE)</f>
        <v>0</v>
      </c>
      <c r="F9" s="11">
        <v>17500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21</v>
      </c>
      <c r="C10" s="15">
        <v>17500</v>
      </c>
      <c r="D10" s="15">
        <v>17500</v>
      </c>
      <c r="E10" s="15">
        <f t="shared" ca="1" si="0"/>
        <v>0</v>
      </c>
      <c r="F10" s="15">
        <v>17500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6710</v>
      </c>
      <c r="D11" s="11">
        <v>6710</v>
      </c>
      <c r="E11" s="11">
        <f t="shared" ca="1" si="0"/>
        <v>0</v>
      </c>
      <c r="F11" s="11">
        <v>6710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23</v>
      </c>
      <c r="C12" s="15">
        <v>6710</v>
      </c>
      <c r="D12" s="15">
        <v>6710</v>
      </c>
      <c r="E12" s="15">
        <f t="shared" ca="1" si="0"/>
        <v>0</v>
      </c>
      <c r="F12" s="15">
        <v>6710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21100</v>
      </c>
      <c r="D13" s="11">
        <v>21100</v>
      </c>
      <c r="E13" s="11">
        <f t="shared" ca="1" si="0"/>
        <v>0</v>
      </c>
      <c r="F13" s="11">
        <v>21100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25</v>
      </c>
      <c r="C14" s="15">
        <v>21100</v>
      </c>
      <c r="D14" s="15">
        <v>21100</v>
      </c>
      <c r="E14" s="15">
        <f t="shared" ca="1" si="0"/>
        <v>0</v>
      </c>
      <c r="F14" s="15">
        <v>21100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26</v>
      </c>
      <c r="C15" s="11">
        <v>46730</v>
      </c>
      <c r="D15" s="11">
        <v>46730</v>
      </c>
      <c r="E15" s="11">
        <f t="shared" ca="1" si="0"/>
        <v>0</v>
      </c>
      <c r="F15" s="11">
        <v>46730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27</v>
      </c>
      <c r="C16" s="15">
        <v>46730</v>
      </c>
      <c r="D16" s="15">
        <v>46730</v>
      </c>
      <c r="E16" s="15">
        <f t="shared" ca="1" si="0"/>
        <v>0</v>
      </c>
      <c r="F16" s="15">
        <v>46730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28</v>
      </c>
      <c r="C17" s="11">
        <v>27084</v>
      </c>
      <c r="D17" s="11">
        <v>27084</v>
      </c>
      <c r="E17" s="11">
        <f t="shared" ca="1" si="0"/>
        <v>0</v>
      </c>
      <c r="F17" s="11">
        <v>27084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29</v>
      </c>
      <c r="C18" s="15">
        <v>27084</v>
      </c>
      <c r="D18" s="15">
        <v>27084</v>
      </c>
      <c r="E18" s="15">
        <f t="shared" ca="1" si="0"/>
        <v>0</v>
      </c>
      <c r="F18" s="15">
        <v>27084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30</v>
      </c>
      <c r="C19" s="11">
        <v>21750</v>
      </c>
      <c r="D19" s="11">
        <v>21750</v>
      </c>
      <c r="E19" s="11">
        <f t="shared" ca="1" si="0"/>
        <v>0</v>
      </c>
      <c r="F19" s="11">
        <v>21750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31</v>
      </c>
      <c r="C20" s="15">
        <v>21750</v>
      </c>
      <c r="D20" s="15">
        <v>21750</v>
      </c>
      <c r="E20" s="15">
        <f t="shared" ca="1" si="0"/>
        <v>0</v>
      </c>
      <c r="F20" s="15">
        <v>21750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76</v>
      </c>
      <c r="C21" s="11">
        <v>10071</v>
      </c>
      <c r="D21" s="11">
        <v>10071</v>
      </c>
      <c r="E21" s="11">
        <f t="shared" ca="1" si="0"/>
        <v>0</v>
      </c>
      <c r="F21" s="11">
        <v>10071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77</v>
      </c>
      <c r="C22" s="15">
        <v>10071</v>
      </c>
      <c r="D22" s="15">
        <v>10071</v>
      </c>
      <c r="E22" s="15">
        <f t="shared" ca="1" si="0"/>
        <v>0</v>
      </c>
      <c r="F22" s="15">
        <v>10071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32</v>
      </c>
      <c r="C23" s="11">
        <v>20853</v>
      </c>
      <c r="D23" s="11">
        <v>20853</v>
      </c>
      <c r="E23" s="11">
        <f t="shared" ca="1" si="0"/>
        <v>0</v>
      </c>
      <c r="F23" s="11">
        <v>20853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33</v>
      </c>
      <c r="C24" s="15">
        <v>20853</v>
      </c>
      <c r="D24" s="15">
        <v>20853</v>
      </c>
      <c r="E24" s="15">
        <f t="shared" ca="1" si="0"/>
        <v>0</v>
      </c>
      <c r="F24" s="15">
        <v>20853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34</v>
      </c>
      <c r="C25" s="11">
        <v>20347</v>
      </c>
      <c r="D25" s="11">
        <v>20347</v>
      </c>
      <c r="E25" s="11">
        <f t="shared" ca="1" si="0"/>
        <v>0</v>
      </c>
      <c r="F25" s="11">
        <v>20347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35</v>
      </c>
      <c r="C26" s="15">
        <v>20347</v>
      </c>
      <c r="D26" s="15">
        <v>20347</v>
      </c>
      <c r="E26" s="15">
        <f t="shared" ca="1" si="0"/>
        <v>0</v>
      </c>
      <c r="F26" s="15">
        <v>20347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36</v>
      </c>
      <c r="C27" s="11">
        <v>15412</v>
      </c>
      <c r="D27" s="11">
        <v>15412</v>
      </c>
      <c r="E27" s="11">
        <f t="shared" ca="1" si="0"/>
        <v>0</v>
      </c>
      <c r="F27" s="11">
        <v>15412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37</v>
      </c>
      <c r="C28" s="15">
        <v>15412</v>
      </c>
      <c r="D28" s="15">
        <v>15412</v>
      </c>
      <c r="E28" s="15">
        <f t="shared" ca="1" si="0"/>
        <v>0</v>
      </c>
      <c r="F28" s="15">
        <v>15412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73</v>
      </c>
      <c r="C29" s="11">
        <v>14145</v>
      </c>
      <c r="D29" s="11">
        <v>14145</v>
      </c>
      <c r="E29" s="11">
        <f t="shared" ca="1" si="0"/>
        <v>0</v>
      </c>
      <c r="F29" s="11">
        <v>14145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74</v>
      </c>
      <c r="C30" s="15">
        <v>14145</v>
      </c>
      <c r="D30" s="15">
        <v>14145</v>
      </c>
      <c r="E30" s="15">
        <f t="shared" ca="1" si="0"/>
        <v>0</v>
      </c>
      <c r="F30" s="15">
        <v>14145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47884</v>
      </c>
      <c r="D31" s="11">
        <v>47884</v>
      </c>
      <c r="E31" s="11">
        <f t="shared" ca="1" si="0"/>
        <v>0</v>
      </c>
      <c r="F31" s="11">
        <v>47884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47884</v>
      </c>
      <c r="D32" s="15">
        <v>47884</v>
      </c>
      <c r="E32" s="15">
        <f t="shared" ca="1" si="0"/>
        <v>0</v>
      </c>
      <c r="F32" s="15">
        <v>47884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40620</v>
      </c>
      <c r="D33" s="11">
        <v>40620</v>
      </c>
      <c r="E33" s="11">
        <f t="shared" ca="1" si="0"/>
        <v>0</v>
      </c>
      <c r="F33" s="11">
        <v>40620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40620</v>
      </c>
      <c r="D34" s="15">
        <v>40620</v>
      </c>
      <c r="E34" s="15">
        <f t="shared" ca="1" si="0"/>
        <v>0</v>
      </c>
      <c r="F34" s="15">
        <v>40620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118361</v>
      </c>
      <c r="D35" s="11">
        <v>118361</v>
      </c>
      <c r="E35" s="11">
        <f t="shared" ca="1" si="0"/>
        <v>0</v>
      </c>
      <c r="F35" s="11">
        <v>118361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118361</v>
      </c>
      <c r="D36" s="15">
        <v>118361</v>
      </c>
      <c r="E36" s="15">
        <f t="shared" ca="1" si="0"/>
        <v>0</v>
      </c>
      <c r="F36" s="15">
        <v>118361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23491</v>
      </c>
      <c r="D37" s="11">
        <v>23491</v>
      </c>
      <c r="E37" s="11">
        <f t="shared" ca="1" si="0"/>
        <v>0</v>
      </c>
      <c r="F37" s="11">
        <v>23491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23491</v>
      </c>
      <c r="D38" s="15">
        <v>23491</v>
      </c>
      <c r="E38" s="15">
        <f t="shared" ca="1" si="0"/>
        <v>0</v>
      </c>
      <c r="F38" s="15">
        <v>23491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81</v>
      </c>
      <c r="C39" s="11">
        <v>8275</v>
      </c>
      <c r="D39" s="11">
        <v>8275</v>
      </c>
      <c r="E39" s="11">
        <f t="shared" ca="1" si="0"/>
        <v>0</v>
      </c>
      <c r="F39" s="11">
        <v>8275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82</v>
      </c>
      <c r="C40" s="15">
        <v>8275</v>
      </c>
      <c r="D40" s="15">
        <v>8275</v>
      </c>
      <c r="E40" s="15">
        <f t="shared" ca="1" si="0"/>
        <v>0</v>
      </c>
      <c r="F40" s="15">
        <v>8275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13044</v>
      </c>
      <c r="D41" s="11">
        <v>13044</v>
      </c>
      <c r="E41" s="11">
        <f t="shared" ref="E41:E63" ca="1" si="2">INDIRECT("R[0]C[-1]", FALSE)-INDIRECT("R[0]C[-2]", FALSE)</f>
        <v>0</v>
      </c>
      <c r="F41" s="11">
        <v>13044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47</v>
      </c>
      <c r="C42" s="15">
        <v>13044</v>
      </c>
      <c r="D42" s="15">
        <v>13044</v>
      </c>
      <c r="E42" s="15">
        <f t="shared" ca="1" si="2"/>
        <v>0</v>
      </c>
      <c r="F42" s="15">
        <v>13044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12725</v>
      </c>
      <c r="D43" s="11">
        <v>12725</v>
      </c>
      <c r="E43" s="11">
        <f t="shared" ca="1" si="2"/>
        <v>0</v>
      </c>
      <c r="F43" s="11">
        <v>12725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49</v>
      </c>
      <c r="C44" s="15">
        <v>12725</v>
      </c>
      <c r="D44" s="15">
        <v>12725</v>
      </c>
      <c r="E44" s="15">
        <f t="shared" ca="1" si="2"/>
        <v>0</v>
      </c>
      <c r="F44" s="15">
        <v>12725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70</v>
      </c>
      <c r="C45" s="11">
        <v>15414</v>
      </c>
      <c r="D45" s="11">
        <v>15414</v>
      </c>
      <c r="E45" s="11">
        <f t="shared" ca="1" si="2"/>
        <v>0</v>
      </c>
      <c r="F45" s="11">
        <v>15414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71</v>
      </c>
      <c r="C46" s="15">
        <v>15414</v>
      </c>
      <c r="D46" s="15">
        <v>15414</v>
      </c>
      <c r="E46" s="15">
        <f t="shared" ca="1" si="2"/>
        <v>0</v>
      </c>
      <c r="F46" s="15">
        <v>15414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50</v>
      </c>
      <c r="C47" s="11">
        <v>15959</v>
      </c>
      <c r="D47" s="11">
        <v>15959</v>
      </c>
      <c r="E47" s="11">
        <f t="shared" ca="1" si="2"/>
        <v>0</v>
      </c>
      <c r="F47" s="11">
        <v>15959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51</v>
      </c>
      <c r="C48" s="15">
        <v>15959</v>
      </c>
      <c r="D48" s="15">
        <v>15959</v>
      </c>
      <c r="E48" s="15">
        <f t="shared" ca="1" si="2"/>
        <v>0</v>
      </c>
      <c r="F48" s="15">
        <v>15959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52</v>
      </c>
      <c r="C49" s="11">
        <v>609276</v>
      </c>
      <c r="D49" s="11">
        <v>609276</v>
      </c>
      <c r="E49" s="11">
        <f t="shared" ca="1" si="2"/>
        <v>0</v>
      </c>
      <c r="F49" s="11">
        <v>609276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53</v>
      </c>
      <c r="C50" s="15">
        <v>609276</v>
      </c>
      <c r="D50" s="15">
        <v>609276</v>
      </c>
      <c r="E50" s="15">
        <f t="shared" ca="1" si="2"/>
        <v>0</v>
      </c>
      <c r="F50" s="15">
        <v>609276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16</v>
      </c>
      <c r="C51" s="11">
        <v>137606</v>
      </c>
      <c r="D51" s="11">
        <v>137606</v>
      </c>
      <c r="E51" s="11">
        <f t="shared" ca="1" si="2"/>
        <v>0</v>
      </c>
      <c r="F51" s="11">
        <v>137606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17</v>
      </c>
      <c r="C52" s="15">
        <v>137606</v>
      </c>
      <c r="D52" s="15">
        <v>137606</v>
      </c>
      <c r="E52" s="15">
        <f t="shared" ca="1" si="2"/>
        <v>0</v>
      </c>
      <c r="F52" s="15">
        <v>137606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54</v>
      </c>
      <c r="C53" s="11">
        <v>78210</v>
      </c>
      <c r="D53" s="11">
        <v>78210</v>
      </c>
      <c r="E53" s="11">
        <f t="shared" ca="1" si="2"/>
        <v>0</v>
      </c>
      <c r="F53" s="11">
        <v>78210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55</v>
      </c>
      <c r="C54" s="15">
        <v>78210</v>
      </c>
      <c r="D54" s="15">
        <v>78210</v>
      </c>
      <c r="E54" s="15">
        <f t="shared" ca="1" si="2"/>
        <v>0</v>
      </c>
      <c r="F54" s="15">
        <v>78210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56</v>
      </c>
      <c r="C55" s="11">
        <v>48594</v>
      </c>
      <c r="D55" s="11">
        <v>48594</v>
      </c>
      <c r="E55" s="11">
        <f t="shared" ca="1" si="2"/>
        <v>0</v>
      </c>
      <c r="F55" s="11">
        <v>48594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57</v>
      </c>
      <c r="C56" s="15">
        <v>48594</v>
      </c>
      <c r="D56" s="15">
        <v>48594</v>
      </c>
      <c r="E56" s="15">
        <f t="shared" ca="1" si="2"/>
        <v>0</v>
      </c>
      <c r="F56" s="15">
        <v>48594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58</v>
      </c>
      <c r="C57" s="11">
        <v>118472</v>
      </c>
      <c r="D57" s="11">
        <v>118472</v>
      </c>
      <c r="E57" s="11">
        <f t="shared" ca="1" si="2"/>
        <v>0</v>
      </c>
      <c r="F57" s="11">
        <v>118472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59</v>
      </c>
      <c r="C58" s="15">
        <v>118472</v>
      </c>
      <c r="D58" s="15">
        <v>118472</v>
      </c>
      <c r="E58" s="15">
        <f t="shared" ca="1" si="2"/>
        <v>0</v>
      </c>
      <c r="F58" s="15">
        <v>118472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60</v>
      </c>
      <c r="C59" s="11">
        <v>98161</v>
      </c>
      <c r="D59" s="11">
        <v>98161</v>
      </c>
      <c r="E59" s="11">
        <f t="shared" ca="1" si="2"/>
        <v>0</v>
      </c>
      <c r="F59" s="11">
        <v>98161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61</v>
      </c>
      <c r="C60" s="15">
        <v>98161</v>
      </c>
      <c r="D60" s="15">
        <v>98161</v>
      </c>
      <c r="E60" s="15">
        <f t="shared" ca="1" si="2"/>
        <v>0</v>
      </c>
      <c r="F60" s="15">
        <v>98161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62</v>
      </c>
      <c r="C61" s="11">
        <v>92206</v>
      </c>
      <c r="D61" s="11">
        <v>92206</v>
      </c>
      <c r="E61" s="11">
        <f t="shared" ca="1" si="2"/>
        <v>0</v>
      </c>
      <c r="F61" s="11">
        <v>92206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63</v>
      </c>
      <c r="C62" s="15">
        <v>92206</v>
      </c>
      <c r="D62" s="15">
        <v>92206</v>
      </c>
      <c r="E62" s="15">
        <f t="shared" ca="1" si="2"/>
        <v>0</v>
      </c>
      <c r="F62" s="15">
        <v>92206</v>
      </c>
      <c r="G62" s="16">
        <f t="shared" ca="1" si="3"/>
        <v>1</v>
      </c>
      <c r="H62" s="3"/>
    </row>
    <row r="63" spans="1:8" ht="15" customHeight="1" x14ac:dyDescent="0.25">
      <c r="A63" s="54" t="s">
        <v>18</v>
      </c>
      <c r="B63" s="55"/>
      <c r="C63" s="17">
        <v>1700000</v>
      </c>
      <c r="D63" s="17">
        <v>1700000</v>
      </c>
      <c r="E63" s="18">
        <f t="shared" ca="1" si="2"/>
        <v>0</v>
      </c>
      <c r="F63" s="18">
        <v>1700000</v>
      </c>
      <c r="G63" s="19">
        <f t="shared" ca="1" si="3"/>
        <v>1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opLeftCell="A31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1.71093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84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22</v>
      </c>
      <c r="C9" s="11">
        <v>1691000</v>
      </c>
      <c r="D9" s="11">
        <v>1691000</v>
      </c>
      <c r="E9" s="11">
        <f t="shared" ref="E9:E39" ca="1" si="0">INDIRECT("R[0]C[-1]", FALSE)-INDIRECT("R[0]C[-2]", FALSE)</f>
        <v>0</v>
      </c>
      <c r="F9" s="11">
        <v>1691000</v>
      </c>
      <c r="G9" s="12">
        <f t="shared" ref="G9:G39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23</v>
      </c>
      <c r="C10" s="15">
        <v>1691000</v>
      </c>
      <c r="D10" s="15">
        <v>1691000</v>
      </c>
      <c r="E10" s="15">
        <f t="shared" ca="1" si="0"/>
        <v>0</v>
      </c>
      <c r="F10" s="15">
        <v>1691000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24</v>
      </c>
      <c r="C11" s="11">
        <v>0</v>
      </c>
      <c r="D11" s="11">
        <v>217000</v>
      </c>
      <c r="E11" s="11">
        <f t="shared" ca="1" si="0"/>
        <v>217000</v>
      </c>
      <c r="F11" s="11">
        <v>210696.16</v>
      </c>
      <c r="G11" s="12">
        <f t="shared" ca="1" si="1"/>
        <v>0.97099999999999997</v>
      </c>
      <c r="H11" s="3"/>
    </row>
    <row r="12" spans="1:8" ht="60" outlineLevel="2" x14ac:dyDescent="0.25">
      <c r="A12" s="13"/>
      <c r="B12" s="14" t="s">
        <v>25</v>
      </c>
      <c r="C12" s="15">
        <v>0</v>
      </c>
      <c r="D12" s="15">
        <v>217000</v>
      </c>
      <c r="E12" s="15">
        <f t="shared" ca="1" si="0"/>
        <v>217000</v>
      </c>
      <c r="F12" s="15">
        <v>210696.16</v>
      </c>
      <c r="G12" s="16">
        <f t="shared" ca="1" si="1"/>
        <v>0.97099999999999997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26</v>
      </c>
      <c r="C13" s="11">
        <v>2197100</v>
      </c>
      <c r="D13" s="11">
        <v>2197100</v>
      </c>
      <c r="E13" s="11">
        <f t="shared" ca="1" si="0"/>
        <v>0</v>
      </c>
      <c r="F13" s="11">
        <v>2197100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27</v>
      </c>
      <c r="C14" s="15">
        <v>2197100</v>
      </c>
      <c r="D14" s="15">
        <v>2197100</v>
      </c>
      <c r="E14" s="15">
        <f t="shared" ca="1" si="0"/>
        <v>0</v>
      </c>
      <c r="F14" s="15">
        <v>2197100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28</v>
      </c>
      <c r="C15" s="11">
        <v>0</v>
      </c>
      <c r="D15" s="11">
        <v>544000</v>
      </c>
      <c r="E15" s="11">
        <f t="shared" ca="1" si="0"/>
        <v>544000</v>
      </c>
      <c r="F15" s="11">
        <v>543990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29</v>
      </c>
      <c r="C16" s="15">
        <v>0</v>
      </c>
      <c r="D16" s="15">
        <v>544000</v>
      </c>
      <c r="E16" s="15">
        <f t="shared" ca="1" si="0"/>
        <v>544000</v>
      </c>
      <c r="F16" s="15">
        <v>543990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30</v>
      </c>
      <c r="C17" s="11">
        <v>5575600</v>
      </c>
      <c r="D17" s="11">
        <v>5575600</v>
      </c>
      <c r="E17" s="11">
        <f t="shared" ca="1" si="0"/>
        <v>0</v>
      </c>
      <c r="F17" s="11">
        <v>5575600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31</v>
      </c>
      <c r="C18" s="15">
        <v>5575600</v>
      </c>
      <c r="D18" s="15">
        <v>5575600</v>
      </c>
      <c r="E18" s="15">
        <f t="shared" ca="1" si="0"/>
        <v>0</v>
      </c>
      <c r="F18" s="15">
        <v>5575600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34</v>
      </c>
      <c r="C19" s="11">
        <v>2942000</v>
      </c>
      <c r="D19" s="11">
        <v>2942000</v>
      </c>
      <c r="E19" s="11">
        <f t="shared" ca="1" si="0"/>
        <v>0</v>
      </c>
      <c r="F19" s="11">
        <v>2586256.67</v>
      </c>
      <c r="G19" s="12">
        <f t="shared" ca="1" si="1"/>
        <v>0.87909999999999999</v>
      </c>
      <c r="H19" s="3"/>
    </row>
    <row r="20" spans="1:8" ht="60" outlineLevel="2" x14ac:dyDescent="0.25">
      <c r="A20" s="13"/>
      <c r="B20" s="14" t="s">
        <v>35</v>
      </c>
      <c r="C20" s="15">
        <v>2942000</v>
      </c>
      <c r="D20" s="15">
        <v>2942000</v>
      </c>
      <c r="E20" s="15">
        <f t="shared" ca="1" si="0"/>
        <v>0</v>
      </c>
      <c r="F20" s="15">
        <v>2586256.67</v>
      </c>
      <c r="G20" s="16">
        <f t="shared" ca="1" si="1"/>
        <v>0.87909999999999999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73</v>
      </c>
      <c r="C21" s="11">
        <v>0</v>
      </c>
      <c r="D21" s="11">
        <v>250000</v>
      </c>
      <c r="E21" s="11">
        <f t="shared" ca="1" si="0"/>
        <v>250000</v>
      </c>
      <c r="F21" s="11">
        <v>250000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74</v>
      </c>
      <c r="C22" s="15">
        <v>0</v>
      </c>
      <c r="D22" s="15">
        <v>250000</v>
      </c>
      <c r="E22" s="15">
        <f t="shared" ca="1" si="0"/>
        <v>250000</v>
      </c>
      <c r="F22" s="15">
        <v>250000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42</v>
      </c>
      <c r="C23" s="11">
        <v>19249000</v>
      </c>
      <c r="D23" s="11">
        <v>32114010</v>
      </c>
      <c r="E23" s="11">
        <f t="shared" ca="1" si="0"/>
        <v>12865010</v>
      </c>
      <c r="F23" s="11">
        <v>29606620.98</v>
      </c>
      <c r="G23" s="12">
        <f t="shared" ca="1" si="1"/>
        <v>0.92190000000000005</v>
      </c>
      <c r="H23" s="3"/>
    </row>
    <row r="24" spans="1:8" ht="60" outlineLevel="2" x14ac:dyDescent="0.25">
      <c r="A24" s="13"/>
      <c r="B24" s="14" t="s">
        <v>43</v>
      </c>
      <c r="C24" s="15">
        <v>19249000</v>
      </c>
      <c r="D24" s="15">
        <v>32114010</v>
      </c>
      <c r="E24" s="15">
        <f t="shared" ca="1" si="0"/>
        <v>12865010</v>
      </c>
      <c r="F24" s="15">
        <v>29606620.98</v>
      </c>
      <c r="G24" s="16">
        <f t="shared" ca="1" si="1"/>
        <v>0.92190000000000005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44</v>
      </c>
      <c r="C25" s="11">
        <v>0</v>
      </c>
      <c r="D25" s="11">
        <v>200000</v>
      </c>
      <c r="E25" s="11">
        <f t="shared" ca="1" si="0"/>
        <v>200000</v>
      </c>
      <c r="F25" s="11">
        <v>200000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45</v>
      </c>
      <c r="C26" s="15">
        <v>0</v>
      </c>
      <c r="D26" s="15">
        <v>200000</v>
      </c>
      <c r="E26" s="15">
        <f t="shared" ca="1" si="0"/>
        <v>200000</v>
      </c>
      <c r="F26" s="15">
        <v>200000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46</v>
      </c>
      <c r="C27" s="11">
        <v>0</v>
      </c>
      <c r="D27" s="11">
        <v>760000</v>
      </c>
      <c r="E27" s="11">
        <f t="shared" ca="1" si="0"/>
        <v>760000</v>
      </c>
      <c r="F27" s="11">
        <v>760000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47</v>
      </c>
      <c r="C28" s="15">
        <v>0</v>
      </c>
      <c r="D28" s="15">
        <v>760000</v>
      </c>
      <c r="E28" s="15">
        <f t="shared" ca="1" si="0"/>
        <v>760000</v>
      </c>
      <c r="F28" s="15">
        <v>760000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48</v>
      </c>
      <c r="C29" s="11">
        <v>0</v>
      </c>
      <c r="D29" s="11">
        <v>1032000</v>
      </c>
      <c r="E29" s="11">
        <f t="shared" ca="1" si="0"/>
        <v>1032000</v>
      </c>
      <c r="F29" s="11">
        <v>616919.73</v>
      </c>
      <c r="G29" s="12">
        <f t="shared" ca="1" si="1"/>
        <v>0.5978</v>
      </c>
      <c r="H29" s="3"/>
    </row>
    <row r="30" spans="1:8" ht="60" outlineLevel="2" x14ac:dyDescent="0.25">
      <c r="A30" s="13"/>
      <c r="B30" s="14" t="s">
        <v>49</v>
      </c>
      <c r="C30" s="15">
        <v>0</v>
      </c>
      <c r="D30" s="15">
        <v>1032000</v>
      </c>
      <c r="E30" s="15">
        <f t="shared" ca="1" si="0"/>
        <v>1032000</v>
      </c>
      <c r="F30" s="15">
        <v>616919.73</v>
      </c>
      <c r="G30" s="16">
        <f t="shared" ca="1" si="1"/>
        <v>0.5978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50</v>
      </c>
      <c r="C31" s="11">
        <v>4671000</v>
      </c>
      <c r="D31" s="11">
        <v>4671000</v>
      </c>
      <c r="E31" s="11">
        <f t="shared" ca="1" si="0"/>
        <v>0</v>
      </c>
      <c r="F31" s="11">
        <v>4323609.21</v>
      </c>
      <c r="G31" s="12">
        <f t="shared" ca="1" si="1"/>
        <v>0.92559999999999998</v>
      </c>
      <c r="H31" s="3"/>
    </row>
    <row r="32" spans="1:8" ht="60" outlineLevel="2" x14ac:dyDescent="0.25">
      <c r="A32" s="13"/>
      <c r="B32" s="14" t="s">
        <v>51</v>
      </c>
      <c r="C32" s="15">
        <v>4671000</v>
      </c>
      <c r="D32" s="15">
        <v>4671000</v>
      </c>
      <c r="E32" s="15">
        <f t="shared" ca="1" si="0"/>
        <v>0</v>
      </c>
      <c r="F32" s="15">
        <v>4323609.21</v>
      </c>
      <c r="G32" s="16">
        <f t="shared" ca="1" si="1"/>
        <v>0.92559999999999998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16</v>
      </c>
      <c r="C33" s="11">
        <v>50000000</v>
      </c>
      <c r="D33" s="11">
        <v>89459860.400000006</v>
      </c>
      <c r="E33" s="11">
        <f t="shared" ca="1" si="0"/>
        <v>39459860.400000006</v>
      </c>
      <c r="F33" s="11">
        <v>89459860.400000006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17</v>
      </c>
      <c r="C34" s="15">
        <v>50000000</v>
      </c>
      <c r="D34" s="15">
        <v>89459860.400000006</v>
      </c>
      <c r="E34" s="15">
        <f t="shared" ca="1" si="0"/>
        <v>39459860.400000006</v>
      </c>
      <c r="F34" s="15">
        <v>89459860.400000006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56</v>
      </c>
      <c r="C35" s="11">
        <v>34524600</v>
      </c>
      <c r="D35" s="11">
        <v>34524600</v>
      </c>
      <c r="E35" s="11">
        <f t="shared" ca="1" si="0"/>
        <v>0</v>
      </c>
      <c r="F35" s="11">
        <v>31255536.050000001</v>
      </c>
      <c r="G35" s="12">
        <f t="shared" ca="1" si="1"/>
        <v>0.90529999999999999</v>
      </c>
      <c r="H35" s="3"/>
    </row>
    <row r="36" spans="1:8" ht="45" outlineLevel="2" x14ac:dyDescent="0.25">
      <c r="A36" s="13"/>
      <c r="B36" s="14" t="s">
        <v>57</v>
      </c>
      <c r="C36" s="15">
        <v>34524600</v>
      </c>
      <c r="D36" s="15">
        <v>34524600</v>
      </c>
      <c r="E36" s="15">
        <f t="shared" ca="1" si="0"/>
        <v>0</v>
      </c>
      <c r="F36" s="15">
        <v>31255536.050000001</v>
      </c>
      <c r="G36" s="16">
        <f t="shared" ca="1" si="1"/>
        <v>0.90529999999999999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58</v>
      </c>
      <c r="C37" s="11">
        <v>0</v>
      </c>
      <c r="D37" s="11">
        <v>7369230</v>
      </c>
      <c r="E37" s="11">
        <f t="shared" ca="1" si="0"/>
        <v>7369230</v>
      </c>
      <c r="F37" s="11">
        <v>7369230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59</v>
      </c>
      <c r="C38" s="15">
        <v>0</v>
      </c>
      <c r="D38" s="15">
        <v>7369230</v>
      </c>
      <c r="E38" s="15">
        <f t="shared" ca="1" si="0"/>
        <v>7369230</v>
      </c>
      <c r="F38" s="15">
        <v>7369230</v>
      </c>
      <c r="G38" s="16">
        <f t="shared" ca="1" si="1"/>
        <v>1</v>
      </c>
      <c r="H38" s="3"/>
    </row>
    <row r="39" spans="1:8" ht="15" customHeight="1" x14ac:dyDescent="0.25">
      <c r="A39" s="54" t="s">
        <v>18</v>
      </c>
      <c r="B39" s="55"/>
      <c r="C39" s="17">
        <v>120850300</v>
      </c>
      <c r="D39" s="17">
        <v>183547400.40000001</v>
      </c>
      <c r="E39" s="18">
        <f t="shared" ca="1" si="0"/>
        <v>62697100.400000006</v>
      </c>
      <c r="F39" s="18">
        <v>176646419.19999999</v>
      </c>
      <c r="G39" s="19">
        <f t="shared" ca="1" si="1"/>
        <v>0.96240000000000003</v>
      </c>
      <c r="H39" s="3"/>
    </row>
  </sheetData>
  <mergeCells count="10">
    <mergeCell ref="A39:B39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16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140625" style="1" customWidth="1"/>
    <col min="4" max="4" width="11.28515625" style="1" customWidth="1"/>
    <col min="5" max="5" width="12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85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0</v>
      </c>
      <c r="D9" s="11">
        <v>70000</v>
      </c>
      <c r="E9" s="11">
        <f t="shared" ref="E9:E21" ca="1" si="0">INDIRECT("R[0]C[-1]", FALSE)-INDIRECT("R[0]C[-2]", FALSE)</f>
        <v>70000</v>
      </c>
      <c r="F9" s="11">
        <v>70000</v>
      </c>
      <c r="G9" s="12">
        <f t="shared" ref="G9:G21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25</v>
      </c>
      <c r="C10" s="15">
        <v>0</v>
      </c>
      <c r="D10" s="15">
        <v>70000</v>
      </c>
      <c r="E10" s="15">
        <f t="shared" ca="1" si="0"/>
        <v>70000</v>
      </c>
      <c r="F10" s="15">
        <v>70000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28</v>
      </c>
      <c r="C11" s="11">
        <v>0</v>
      </c>
      <c r="D11" s="11">
        <v>20000</v>
      </c>
      <c r="E11" s="11">
        <f t="shared" ca="1" si="0"/>
        <v>20000</v>
      </c>
      <c r="F11" s="11">
        <v>20000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29</v>
      </c>
      <c r="C12" s="15">
        <v>0</v>
      </c>
      <c r="D12" s="15">
        <v>20000</v>
      </c>
      <c r="E12" s="15">
        <f t="shared" ca="1" si="0"/>
        <v>20000</v>
      </c>
      <c r="F12" s="15">
        <v>20000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36</v>
      </c>
      <c r="C13" s="11">
        <v>0</v>
      </c>
      <c r="D13" s="11">
        <v>7000000</v>
      </c>
      <c r="E13" s="11">
        <f t="shared" ca="1" si="0"/>
        <v>7000000</v>
      </c>
      <c r="F13" s="11">
        <v>6959274.5499999998</v>
      </c>
      <c r="G13" s="12">
        <f t="shared" ca="1" si="1"/>
        <v>0.99419999999999997</v>
      </c>
      <c r="H13" s="3"/>
    </row>
    <row r="14" spans="1:8" ht="60" outlineLevel="2" x14ac:dyDescent="0.25">
      <c r="A14" s="13"/>
      <c r="B14" s="14" t="s">
        <v>37</v>
      </c>
      <c r="C14" s="15">
        <v>0</v>
      </c>
      <c r="D14" s="15">
        <v>7000000</v>
      </c>
      <c r="E14" s="15">
        <f t="shared" ca="1" si="0"/>
        <v>7000000</v>
      </c>
      <c r="F14" s="15">
        <v>6959274.5499999998</v>
      </c>
      <c r="G14" s="16">
        <f t="shared" ca="1" si="1"/>
        <v>0.99419999999999997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73</v>
      </c>
      <c r="C15" s="11">
        <v>0</v>
      </c>
      <c r="D15" s="11">
        <v>70000</v>
      </c>
      <c r="E15" s="11">
        <f t="shared" ca="1" si="0"/>
        <v>70000</v>
      </c>
      <c r="F15" s="11">
        <v>70000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74</v>
      </c>
      <c r="C16" s="15">
        <v>0</v>
      </c>
      <c r="D16" s="15">
        <v>70000</v>
      </c>
      <c r="E16" s="15">
        <f t="shared" ca="1" si="0"/>
        <v>70000</v>
      </c>
      <c r="F16" s="15">
        <v>70000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48</v>
      </c>
      <c r="C17" s="11">
        <v>8555700</v>
      </c>
      <c r="D17" s="11">
        <v>53480263.789999999</v>
      </c>
      <c r="E17" s="11">
        <f t="shared" ca="1" si="0"/>
        <v>44924563.789999999</v>
      </c>
      <c r="F17" s="11">
        <v>49580258.409999996</v>
      </c>
      <c r="G17" s="12">
        <f t="shared" ca="1" si="1"/>
        <v>0.92710000000000004</v>
      </c>
      <c r="H17" s="3"/>
    </row>
    <row r="18" spans="1:8" ht="60" outlineLevel="2" x14ac:dyDescent="0.25">
      <c r="A18" s="13"/>
      <c r="B18" s="14" t="s">
        <v>49</v>
      </c>
      <c r="C18" s="15">
        <v>8555700</v>
      </c>
      <c r="D18" s="15">
        <v>53480263.789999999</v>
      </c>
      <c r="E18" s="15">
        <f t="shared" ca="1" si="0"/>
        <v>44924563.789999999</v>
      </c>
      <c r="F18" s="15">
        <v>49580258.409999996</v>
      </c>
      <c r="G18" s="16">
        <f t="shared" ca="1" si="1"/>
        <v>0.92710000000000004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60</v>
      </c>
      <c r="C19" s="11">
        <v>0</v>
      </c>
      <c r="D19" s="11">
        <v>3793800</v>
      </c>
      <c r="E19" s="11">
        <f t="shared" ca="1" si="0"/>
        <v>3793800</v>
      </c>
      <c r="F19" s="11">
        <v>3633151.56</v>
      </c>
      <c r="G19" s="12">
        <f t="shared" ca="1" si="1"/>
        <v>0.9577</v>
      </c>
      <c r="H19" s="3"/>
    </row>
    <row r="20" spans="1:8" ht="60" outlineLevel="2" x14ac:dyDescent="0.25">
      <c r="A20" s="13"/>
      <c r="B20" s="14" t="s">
        <v>61</v>
      </c>
      <c r="C20" s="15">
        <v>0</v>
      </c>
      <c r="D20" s="15">
        <v>3793800</v>
      </c>
      <c r="E20" s="15">
        <f t="shared" ca="1" si="0"/>
        <v>3793800</v>
      </c>
      <c r="F20" s="15">
        <v>3633151.56</v>
      </c>
      <c r="G20" s="16">
        <f t="shared" ca="1" si="1"/>
        <v>0.9577</v>
      </c>
      <c r="H20" s="3"/>
    </row>
    <row r="21" spans="1:8" ht="15" customHeight="1" x14ac:dyDescent="0.25">
      <c r="A21" s="54" t="s">
        <v>18</v>
      </c>
      <c r="B21" s="55"/>
      <c r="C21" s="17">
        <v>8555700</v>
      </c>
      <c r="D21" s="17">
        <v>64434063.789999999</v>
      </c>
      <c r="E21" s="18">
        <f t="shared" ca="1" si="0"/>
        <v>55878363.789999999</v>
      </c>
      <c r="F21" s="18">
        <v>60332684.520000003</v>
      </c>
      <c r="G21" s="19">
        <f t="shared" ca="1" si="1"/>
        <v>0.93630000000000002</v>
      </c>
      <c r="H21" s="3"/>
    </row>
  </sheetData>
  <mergeCells count="10">
    <mergeCell ref="A21:B2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opLeftCell="A31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4" width="11.28515625" style="1" customWidth="1"/>
    <col min="5" max="5" width="12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75.2" customHeight="1" x14ac:dyDescent="0.25">
      <c r="A3" s="61" t="s">
        <v>86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3756900</v>
      </c>
      <c r="D9" s="11">
        <v>2684607.34</v>
      </c>
      <c r="E9" s="11">
        <f t="shared" ref="E9:E39" ca="1" si="0">INDIRECT("R[0]C[-1]", FALSE)-INDIRECT("R[0]C[-2]", FALSE)</f>
        <v>-1072292.6600000001</v>
      </c>
      <c r="F9" s="11">
        <v>2684607.34</v>
      </c>
      <c r="G9" s="12">
        <f t="shared" ref="G9:G39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21</v>
      </c>
      <c r="C10" s="15">
        <v>3756900</v>
      </c>
      <c r="D10" s="15">
        <v>2684607.34</v>
      </c>
      <c r="E10" s="15">
        <f t="shared" ca="1" si="0"/>
        <v>-1072292.6600000001</v>
      </c>
      <c r="F10" s="15">
        <v>2684607.34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24</v>
      </c>
      <c r="C11" s="11">
        <v>1878450</v>
      </c>
      <c r="D11" s="11">
        <v>1299129.3799999999</v>
      </c>
      <c r="E11" s="11">
        <f t="shared" ca="1" si="0"/>
        <v>-579320.62000000011</v>
      </c>
      <c r="F11" s="11">
        <v>1299129.3799999999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25</v>
      </c>
      <c r="C12" s="15">
        <v>1878450</v>
      </c>
      <c r="D12" s="15">
        <v>1299129.3799999999</v>
      </c>
      <c r="E12" s="15">
        <f t="shared" ca="1" si="0"/>
        <v>-579320.62000000011</v>
      </c>
      <c r="F12" s="15">
        <v>1299129.3799999999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32</v>
      </c>
      <c r="C13" s="11">
        <v>2274025</v>
      </c>
      <c r="D13" s="11">
        <v>1981551.26</v>
      </c>
      <c r="E13" s="11">
        <f t="shared" ca="1" si="0"/>
        <v>-292473.74</v>
      </c>
      <c r="F13" s="11">
        <v>1981551.26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33</v>
      </c>
      <c r="C14" s="15">
        <v>2274025</v>
      </c>
      <c r="D14" s="15">
        <v>1981551.26</v>
      </c>
      <c r="E14" s="15">
        <f t="shared" ca="1" si="0"/>
        <v>-292473.74</v>
      </c>
      <c r="F14" s="15">
        <v>1981551.26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34</v>
      </c>
      <c r="C15" s="11">
        <v>3473654</v>
      </c>
      <c r="D15" s="11">
        <v>2937894.57</v>
      </c>
      <c r="E15" s="11">
        <f t="shared" ca="1" si="0"/>
        <v>-535759.43000000017</v>
      </c>
      <c r="F15" s="11">
        <v>2937894.57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35</v>
      </c>
      <c r="C16" s="15">
        <v>3473654</v>
      </c>
      <c r="D16" s="15">
        <v>2937894.57</v>
      </c>
      <c r="E16" s="15">
        <f t="shared" ca="1" si="0"/>
        <v>-535759.43000000017</v>
      </c>
      <c r="F16" s="15">
        <v>2937894.57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73</v>
      </c>
      <c r="C17" s="11">
        <v>1878450</v>
      </c>
      <c r="D17" s="11">
        <v>1325265.3600000001</v>
      </c>
      <c r="E17" s="11">
        <f t="shared" ca="1" si="0"/>
        <v>-553184.6399999999</v>
      </c>
      <c r="F17" s="11">
        <v>1325265.3600000001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74</v>
      </c>
      <c r="C18" s="15">
        <v>1878450</v>
      </c>
      <c r="D18" s="15">
        <v>1325265.3600000001</v>
      </c>
      <c r="E18" s="15">
        <f t="shared" ca="1" si="0"/>
        <v>-553184.6399999999</v>
      </c>
      <c r="F18" s="15">
        <v>1325265.3600000001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38</v>
      </c>
      <c r="C19" s="11">
        <v>6822075</v>
      </c>
      <c r="D19" s="11">
        <v>6142636.2999999998</v>
      </c>
      <c r="E19" s="11">
        <f t="shared" ca="1" si="0"/>
        <v>-679438.70000000019</v>
      </c>
      <c r="F19" s="11">
        <v>6142636.2999999998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39</v>
      </c>
      <c r="C20" s="15">
        <v>6822075</v>
      </c>
      <c r="D20" s="15">
        <v>6142636.2999999998</v>
      </c>
      <c r="E20" s="15">
        <f t="shared" ca="1" si="0"/>
        <v>-679438.70000000019</v>
      </c>
      <c r="F20" s="15">
        <v>6142636.2999999998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40</v>
      </c>
      <c r="C21" s="11">
        <v>3032310</v>
      </c>
      <c r="D21" s="11">
        <v>2730817.2</v>
      </c>
      <c r="E21" s="11">
        <f t="shared" ca="1" si="0"/>
        <v>-301492.79999999981</v>
      </c>
      <c r="F21" s="11">
        <v>2730817.2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41</v>
      </c>
      <c r="C22" s="15">
        <v>3032310</v>
      </c>
      <c r="D22" s="15">
        <v>2730817.2</v>
      </c>
      <c r="E22" s="15">
        <f t="shared" ca="1" si="0"/>
        <v>-301492.79999999981</v>
      </c>
      <c r="F22" s="15">
        <v>2730817.2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42</v>
      </c>
      <c r="C23" s="11">
        <v>8667660</v>
      </c>
      <c r="D23" s="11">
        <v>6464543.2300000004</v>
      </c>
      <c r="E23" s="11">
        <f t="shared" ca="1" si="0"/>
        <v>-2203116.7699999996</v>
      </c>
      <c r="F23" s="11">
        <v>6464543.2300000004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43</v>
      </c>
      <c r="C24" s="15">
        <v>8667660</v>
      </c>
      <c r="D24" s="15">
        <v>6464543.2300000004</v>
      </c>
      <c r="E24" s="15">
        <f t="shared" ca="1" si="0"/>
        <v>-2203116.7699999996</v>
      </c>
      <c r="F24" s="15">
        <v>6464543.2300000004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46</v>
      </c>
      <c r="C25" s="11">
        <v>1878450</v>
      </c>
      <c r="D25" s="11">
        <v>1344185.54</v>
      </c>
      <c r="E25" s="11">
        <f t="shared" ca="1" si="0"/>
        <v>-534264.46</v>
      </c>
      <c r="F25" s="11">
        <v>1344185.54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47</v>
      </c>
      <c r="C26" s="15">
        <v>1878450</v>
      </c>
      <c r="D26" s="15">
        <v>1344185.54</v>
      </c>
      <c r="E26" s="15">
        <f t="shared" ca="1" si="0"/>
        <v>-534264.46</v>
      </c>
      <c r="F26" s="15">
        <v>1344185.54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70</v>
      </c>
      <c r="C27" s="11">
        <v>1878450</v>
      </c>
      <c r="D27" s="11">
        <v>1313208.79</v>
      </c>
      <c r="E27" s="11">
        <f t="shared" ca="1" si="0"/>
        <v>-565241.21</v>
      </c>
      <c r="F27" s="11">
        <v>1313208.79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71</v>
      </c>
      <c r="C28" s="15">
        <v>1878450</v>
      </c>
      <c r="D28" s="15">
        <v>1313208.79</v>
      </c>
      <c r="E28" s="15">
        <f t="shared" ca="1" si="0"/>
        <v>-565241.21</v>
      </c>
      <c r="F28" s="15">
        <v>1313208.79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16</v>
      </c>
      <c r="C29" s="11">
        <v>9096100</v>
      </c>
      <c r="D29" s="11">
        <v>8028828.1699999999</v>
      </c>
      <c r="E29" s="11">
        <f t="shared" ca="1" si="0"/>
        <v>-1067271.83</v>
      </c>
      <c r="F29" s="11">
        <v>8028828.1699999999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17</v>
      </c>
      <c r="C30" s="15">
        <v>9096100</v>
      </c>
      <c r="D30" s="15">
        <v>8028828.1699999999</v>
      </c>
      <c r="E30" s="15">
        <f t="shared" ca="1" si="0"/>
        <v>-1067271.83</v>
      </c>
      <c r="F30" s="15">
        <v>8028828.1699999999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54</v>
      </c>
      <c r="C31" s="11">
        <v>11370125</v>
      </c>
      <c r="D31" s="11">
        <v>10304420.75</v>
      </c>
      <c r="E31" s="11">
        <f t="shared" ca="1" si="0"/>
        <v>-1065704.25</v>
      </c>
      <c r="F31" s="11">
        <v>10304420.75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55</v>
      </c>
      <c r="C32" s="15">
        <v>11370125</v>
      </c>
      <c r="D32" s="15">
        <v>10304420.75</v>
      </c>
      <c r="E32" s="15">
        <f t="shared" ca="1" si="0"/>
        <v>-1065704.25</v>
      </c>
      <c r="F32" s="15">
        <v>10304420.75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58</v>
      </c>
      <c r="C33" s="11">
        <v>12457425</v>
      </c>
      <c r="D33" s="11">
        <v>10078572.75</v>
      </c>
      <c r="E33" s="11">
        <f t="shared" ca="1" si="0"/>
        <v>-2378852.25</v>
      </c>
      <c r="F33" s="11">
        <v>10078572.75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59</v>
      </c>
      <c r="C34" s="15">
        <v>12457425</v>
      </c>
      <c r="D34" s="15">
        <v>10078572.75</v>
      </c>
      <c r="E34" s="15">
        <f t="shared" ca="1" si="0"/>
        <v>-2378852.25</v>
      </c>
      <c r="F34" s="15">
        <v>10078572.75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60</v>
      </c>
      <c r="C35" s="11">
        <v>10295730</v>
      </c>
      <c r="D35" s="11">
        <v>9541202.1799999997</v>
      </c>
      <c r="E35" s="11">
        <f t="shared" ca="1" si="0"/>
        <v>-754527.8200000003</v>
      </c>
      <c r="F35" s="11">
        <v>9541202.1799999997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61</v>
      </c>
      <c r="C36" s="15">
        <v>10295730</v>
      </c>
      <c r="D36" s="15">
        <v>9541202.1799999997</v>
      </c>
      <c r="E36" s="15">
        <f t="shared" ca="1" si="0"/>
        <v>-754527.8200000003</v>
      </c>
      <c r="F36" s="15">
        <v>9541202.1799999997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62</v>
      </c>
      <c r="C37" s="11">
        <v>9787825</v>
      </c>
      <c r="D37" s="11">
        <v>7264655.7400000002</v>
      </c>
      <c r="E37" s="11">
        <f t="shared" ca="1" si="0"/>
        <v>-2523169.2599999998</v>
      </c>
      <c r="F37" s="11">
        <v>7264655.7400000002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63</v>
      </c>
      <c r="C38" s="15">
        <v>9787825</v>
      </c>
      <c r="D38" s="15">
        <v>7264655.7400000002</v>
      </c>
      <c r="E38" s="15">
        <f t="shared" ca="1" si="0"/>
        <v>-2523169.2599999998</v>
      </c>
      <c r="F38" s="15">
        <v>7264655.7400000002</v>
      </c>
      <c r="G38" s="16">
        <f t="shared" ca="1" si="1"/>
        <v>1</v>
      </c>
      <c r="H38" s="3"/>
    </row>
    <row r="39" spans="1:8" ht="15" customHeight="1" x14ac:dyDescent="0.25">
      <c r="A39" s="54" t="s">
        <v>18</v>
      </c>
      <c r="B39" s="55"/>
      <c r="C39" s="17">
        <v>88547629</v>
      </c>
      <c r="D39" s="17">
        <v>73441518.560000002</v>
      </c>
      <c r="E39" s="18">
        <f t="shared" ca="1" si="0"/>
        <v>-15106110.439999998</v>
      </c>
      <c r="F39" s="18">
        <v>73441518.560000002</v>
      </c>
      <c r="G39" s="19">
        <f t="shared" ca="1" si="1"/>
        <v>1</v>
      </c>
      <c r="H39" s="3"/>
    </row>
  </sheetData>
  <mergeCells count="10">
    <mergeCell ref="A39:B39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28515625" style="1" customWidth="1"/>
    <col min="4" max="4" width="11.28515625" style="1" customWidth="1"/>
    <col min="5" max="5" width="14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60.2" customHeight="1" x14ac:dyDescent="0.25">
      <c r="A3" s="61" t="s">
        <v>87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42347011</v>
      </c>
      <c r="D9" s="11">
        <v>41779373.659999996</v>
      </c>
      <c r="E9" s="11">
        <f ca="1">INDIRECT("R[0]C[-1]", FALSE)-INDIRECT("R[0]C[-2]", FALSE)</f>
        <v>-567637.34000000358</v>
      </c>
      <c r="F9" s="11">
        <v>41779373.659999996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42347011</v>
      </c>
      <c r="D10" s="15">
        <v>41779373.659999996</v>
      </c>
      <c r="E10" s="15">
        <f ca="1">INDIRECT("R[0]C[-1]", FALSE)-INDIRECT("R[0]C[-2]", FALSE)</f>
        <v>-567637.34000000358</v>
      </c>
      <c r="F10" s="15">
        <v>41779373.659999996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42347011</v>
      </c>
      <c r="D11" s="17">
        <v>41779373.659999996</v>
      </c>
      <c r="E11" s="18">
        <f ca="1">INDIRECT("R[0]C[-1]", FALSE)-INDIRECT("R[0]C[-2]", FALSE)</f>
        <v>-567637.34000000358</v>
      </c>
      <c r="F11" s="18">
        <v>41779373.659999996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C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42578125" style="1" customWidth="1"/>
    <col min="4" max="7" width="13.8554687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30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0</v>
      </c>
      <c r="D9" s="11">
        <v>2113490.12</v>
      </c>
      <c r="E9" s="11">
        <f ca="1">INDIRECT("R[0]C[-1]", FALSE)-INDIRECT("R[0]C[-2]", FALSE)</f>
        <v>2113490.12</v>
      </c>
      <c r="F9" s="11">
        <v>2113490.12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17</v>
      </c>
      <c r="C10" s="15">
        <v>0</v>
      </c>
      <c r="D10" s="15">
        <v>2113490.12</v>
      </c>
      <c r="E10" s="15">
        <f ca="1">INDIRECT("R[0]C[-1]", FALSE)-INDIRECT("R[0]C[-2]", FALSE)</f>
        <v>2113490.12</v>
      </c>
      <c r="F10" s="15">
        <v>2113490.12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2113490.12</v>
      </c>
      <c r="E11" s="18">
        <f ca="1">INDIRECT("R[0]C[-1]", FALSE)-INDIRECT("R[0]C[-2]", FALSE)</f>
        <v>2113490.12</v>
      </c>
      <c r="F11" s="18">
        <v>2113490.12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42578125" style="1" customWidth="1"/>
    <col min="4" max="4" width="11.28515625" style="1" customWidth="1"/>
    <col min="5" max="5" width="11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88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15559062.050000001</v>
      </c>
      <c r="D9" s="11">
        <v>15559062.050000001</v>
      </c>
      <c r="E9" s="11">
        <f ca="1">INDIRECT("R[0]C[-1]", FALSE)-INDIRECT("R[0]C[-2]", FALSE)</f>
        <v>0</v>
      </c>
      <c r="F9" s="11">
        <v>15559062.050000001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15559062.050000001</v>
      </c>
      <c r="D10" s="15">
        <v>15559062.050000001</v>
      </c>
      <c r="E10" s="15">
        <f ca="1">INDIRECT("R[0]C[-1]", FALSE)-INDIRECT("R[0]C[-2]", FALSE)</f>
        <v>0</v>
      </c>
      <c r="F10" s="15">
        <v>15559062.050000001</v>
      </c>
      <c r="G10" s="16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16</v>
      </c>
      <c r="C11" s="11">
        <v>3328637.95</v>
      </c>
      <c r="D11" s="11">
        <v>3328637.95</v>
      </c>
      <c r="E11" s="11">
        <f ca="1">INDIRECT("R[0]C[-1]", FALSE)-INDIRECT("R[0]C[-2]", FALSE)</f>
        <v>0</v>
      </c>
      <c r="F11" s="11">
        <v>3328637.95</v>
      </c>
      <c r="G11" s="12">
        <f ca="1">IF(INDIRECT("R[0]C[-3]", FALSE)=0,0,ROUND(INDIRECT("R[0]C[-1]", FALSE)/INDIRECT("R[0]C[-3]", FALSE),4))</f>
        <v>1</v>
      </c>
      <c r="H11" s="3"/>
    </row>
    <row r="12" spans="1:8" ht="60" outlineLevel="2" x14ac:dyDescent="0.25">
      <c r="A12" s="13"/>
      <c r="B12" s="14" t="s">
        <v>17</v>
      </c>
      <c r="C12" s="15">
        <v>3328637.95</v>
      </c>
      <c r="D12" s="15">
        <v>3328637.95</v>
      </c>
      <c r="E12" s="15">
        <f ca="1">INDIRECT("R[0]C[-1]", FALSE)-INDIRECT("R[0]C[-2]", FALSE)</f>
        <v>0</v>
      </c>
      <c r="F12" s="15">
        <v>3328637.95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4" t="s">
        <v>18</v>
      </c>
      <c r="B13" s="55"/>
      <c r="C13" s="17">
        <v>18887700</v>
      </c>
      <c r="D13" s="17">
        <v>18887700</v>
      </c>
      <c r="E13" s="18">
        <f ca="1">INDIRECT("R[0]C[-1]", FALSE)-INDIRECT("R[0]C[-2]", FALSE)</f>
        <v>0</v>
      </c>
      <c r="F13" s="18">
        <v>18887700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opLeftCell="A16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140625" style="1" customWidth="1"/>
    <col min="4" max="4" width="11.28515625" style="1" customWidth="1"/>
    <col min="5" max="5" width="13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89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326664</v>
      </c>
      <c r="D9" s="11">
        <v>326664</v>
      </c>
      <c r="E9" s="11">
        <f t="shared" ref="E9:E40" ca="1" si="0">INDIRECT("R[0]C[-1]", FALSE)-INDIRECT("R[0]C[-2]", FALSE)</f>
        <v>0</v>
      </c>
      <c r="F9" s="11">
        <v>326664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21</v>
      </c>
      <c r="C10" s="15">
        <v>326664</v>
      </c>
      <c r="D10" s="15">
        <v>326664</v>
      </c>
      <c r="E10" s="15">
        <f t="shared" ca="1" si="0"/>
        <v>0</v>
      </c>
      <c r="F10" s="15">
        <v>326664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210000</v>
      </c>
      <c r="D11" s="11">
        <v>210000</v>
      </c>
      <c r="E11" s="11">
        <f t="shared" ca="1" si="0"/>
        <v>0</v>
      </c>
      <c r="F11" s="11">
        <v>210000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23</v>
      </c>
      <c r="C12" s="15">
        <v>210000</v>
      </c>
      <c r="D12" s="15">
        <v>210000</v>
      </c>
      <c r="E12" s="15">
        <f t="shared" ca="1" si="0"/>
        <v>0</v>
      </c>
      <c r="F12" s="15">
        <v>210000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443332</v>
      </c>
      <c r="D13" s="11">
        <v>443332</v>
      </c>
      <c r="E13" s="11">
        <f t="shared" ca="1" si="0"/>
        <v>0</v>
      </c>
      <c r="F13" s="11">
        <v>443332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25</v>
      </c>
      <c r="C14" s="15">
        <v>443332</v>
      </c>
      <c r="D14" s="15">
        <v>443332</v>
      </c>
      <c r="E14" s="15">
        <f t="shared" ca="1" si="0"/>
        <v>0</v>
      </c>
      <c r="F14" s="15">
        <v>443332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26</v>
      </c>
      <c r="C15" s="11">
        <v>560000</v>
      </c>
      <c r="D15" s="11">
        <v>560000</v>
      </c>
      <c r="E15" s="11">
        <f t="shared" ca="1" si="0"/>
        <v>0</v>
      </c>
      <c r="F15" s="11">
        <v>560000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27</v>
      </c>
      <c r="C16" s="15">
        <v>560000</v>
      </c>
      <c r="D16" s="15">
        <v>560000</v>
      </c>
      <c r="E16" s="15">
        <f t="shared" ca="1" si="0"/>
        <v>0</v>
      </c>
      <c r="F16" s="15">
        <v>560000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28</v>
      </c>
      <c r="C17" s="11">
        <v>280000</v>
      </c>
      <c r="D17" s="11">
        <v>280000</v>
      </c>
      <c r="E17" s="11">
        <f t="shared" ca="1" si="0"/>
        <v>0</v>
      </c>
      <c r="F17" s="11">
        <v>280000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29</v>
      </c>
      <c r="C18" s="15">
        <v>280000</v>
      </c>
      <c r="D18" s="15">
        <v>280000</v>
      </c>
      <c r="E18" s="15">
        <f t="shared" ca="1" si="0"/>
        <v>0</v>
      </c>
      <c r="F18" s="15">
        <v>280000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30</v>
      </c>
      <c r="C19" s="11">
        <v>280000</v>
      </c>
      <c r="D19" s="11">
        <v>280000</v>
      </c>
      <c r="E19" s="11">
        <f t="shared" ca="1" si="0"/>
        <v>0</v>
      </c>
      <c r="F19" s="11">
        <v>280000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31</v>
      </c>
      <c r="C20" s="15">
        <v>280000</v>
      </c>
      <c r="D20" s="15">
        <v>280000</v>
      </c>
      <c r="E20" s="15">
        <f t="shared" ca="1" si="0"/>
        <v>0</v>
      </c>
      <c r="F20" s="15">
        <v>280000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76</v>
      </c>
      <c r="C21" s="11">
        <v>210000</v>
      </c>
      <c r="D21" s="11">
        <v>210000</v>
      </c>
      <c r="E21" s="11">
        <f t="shared" ca="1" si="0"/>
        <v>0</v>
      </c>
      <c r="F21" s="11">
        <v>210000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77</v>
      </c>
      <c r="C22" s="15">
        <v>210000</v>
      </c>
      <c r="D22" s="15">
        <v>210000</v>
      </c>
      <c r="E22" s="15">
        <f t="shared" ca="1" si="0"/>
        <v>0</v>
      </c>
      <c r="F22" s="15">
        <v>210000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32</v>
      </c>
      <c r="C23" s="11">
        <v>303332</v>
      </c>
      <c r="D23" s="11">
        <v>303332</v>
      </c>
      <c r="E23" s="11">
        <f t="shared" ca="1" si="0"/>
        <v>0</v>
      </c>
      <c r="F23" s="11">
        <v>303331.99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33</v>
      </c>
      <c r="C24" s="15">
        <v>303332</v>
      </c>
      <c r="D24" s="15">
        <v>303332</v>
      </c>
      <c r="E24" s="15">
        <f t="shared" ca="1" si="0"/>
        <v>0</v>
      </c>
      <c r="F24" s="15">
        <v>303331.99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34</v>
      </c>
      <c r="C25" s="11">
        <v>233332</v>
      </c>
      <c r="D25" s="11">
        <v>233332</v>
      </c>
      <c r="E25" s="11">
        <f t="shared" ca="1" si="0"/>
        <v>0</v>
      </c>
      <c r="F25" s="11">
        <v>233332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35</v>
      </c>
      <c r="C26" s="15">
        <v>233332</v>
      </c>
      <c r="D26" s="15">
        <v>233332</v>
      </c>
      <c r="E26" s="15">
        <f t="shared" ca="1" si="0"/>
        <v>0</v>
      </c>
      <c r="F26" s="15">
        <v>233332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36</v>
      </c>
      <c r="C27" s="11">
        <v>210000</v>
      </c>
      <c r="D27" s="11">
        <v>210000</v>
      </c>
      <c r="E27" s="11">
        <f t="shared" ca="1" si="0"/>
        <v>0</v>
      </c>
      <c r="F27" s="11">
        <v>210000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37</v>
      </c>
      <c r="C28" s="15">
        <v>210000</v>
      </c>
      <c r="D28" s="15">
        <v>210000</v>
      </c>
      <c r="E28" s="15">
        <f t="shared" ca="1" si="0"/>
        <v>0</v>
      </c>
      <c r="F28" s="15">
        <v>210000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73</v>
      </c>
      <c r="C29" s="11">
        <v>303332</v>
      </c>
      <c r="D29" s="11">
        <v>303332</v>
      </c>
      <c r="E29" s="11">
        <f t="shared" ca="1" si="0"/>
        <v>0</v>
      </c>
      <c r="F29" s="11">
        <v>303332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74</v>
      </c>
      <c r="C30" s="15">
        <v>303332</v>
      </c>
      <c r="D30" s="15">
        <v>303332</v>
      </c>
      <c r="E30" s="15">
        <f t="shared" ca="1" si="0"/>
        <v>0</v>
      </c>
      <c r="F30" s="15">
        <v>303332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559996</v>
      </c>
      <c r="D31" s="11">
        <v>559996</v>
      </c>
      <c r="E31" s="11">
        <f t="shared" ca="1" si="0"/>
        <v>0</v>
      </c>
      <c r="F31" s="11">
        <v>559996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559996</v>
      </c>
      <c r="D32" s="15">
        <v>559996</v>
      </c>
      <c r="E32" s="15">
        <f t="shared" ca="1" si="0"/>
        <v>0</v>
      </c>
      <c r="F32" s="15">
        <v>559996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373332</v>
      </c>
      <c r="D33" s="11">
        <v>373332</v>
      </c>
      <c r="E33" s="11">
        <f t="shared" ca="1" si="0"/>
        <v>0</v>
      </c>
      <c r="F33" s="11">
        <v>373332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41</v>
      </c>
      <c r="C34" s="15">
        <v>373332</v>
      </c>
      <c r="D34" s="15">
        <v>373332</v>
      </c>
      <c r="E34" s="15">
        <f t="shared" ca="1" si="0"/>
        <v>0</v>
      </c>
      <c r="F34" s="15">
        <v>373332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1003328</v>
      </c>
      <c r="D35" s="11">
        <v>1003328</v>
      </c>
      <c r="E35" s="11">
        <f t="shared" ca="1" si="0"/>
        <v>0</v>
      </c>
      <c r="F35" s="11">
        <v>1003328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1003328</v>
      </c>
      <c r="D36" s="15">
        <v>1003328</v>
      </c>
      <c r="E36" s="15">
        <f t="shared" ca="1" si="0"/>
        <v>0</v>
      </c>
      <c r="F36" s="15">
        <v>1003328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280000</v>
      </c>
      <c r="D37" s="11">
        <v>280000</v>
      </c>
      <c r="E37" s="11">
        <f t="shared" ca="1" si="0"/>
        <v>0</v>
      </c>
      <c r="F37" s="11">
        <v>280000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280000</v>
      </c>
      <c r="D38" s="15">
        <v>280000</v>
      </c>
      <c r="E38" s="15">
        <f t="shared" ca="1" si="0"/>
        <v>0</v>
      </c>
      <c r="F38" s="15">
        <v>280000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81</v>
      </c>
      <c r="C39" s="11">
        <v>280000</v>
      </c>
      <c r="D39" s="11">
        <v>280000</v>
      </c>
      <c r="E39" s="11">
        <f t="shared" ca="1" si="0"/>
        <v>0</v>
      </c>
      <c r="F39" s="11">
        <v>280000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82</v>
      </c>
      <c r="C40" s="15">
        <v>280000</v>
      </c>
      <c r="D40" s="15">
        <v>280000</v>
      </c>
      <c r="E40" s="15">
        <f t="shared" ca="1" si="0"/>
        <v>0</v>
      </c>
      <c r="F40" s="15">
        <v>280000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163332</v>
      </c>
      <c r="D41" s="11">
        <v>163332</v>
      </c>
      <c r="E41" s="11">
        <f t="shared" ref="E41:E61" ca="1" si="2">INDIRECT("R[0]C[-1]", FALSE)-INDIRECT("R[0]C[-2]", FALSE)</f>
        <v>0</v>
      </c>
      <c r="F41" s="11">
        <v>163332</v>
      </c>
      <c r="G41" s="12">
        <f t="shared" ref="G41:G61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47</v>
      </c>
      <c r="C42" s="15">
        <v>163332</v>
      </c>
      <c r="D42" s="15">
        <v>163332</v>
      </c>
      <c r="E42" s="15">
        <f t="shared" ca="1" si="2"/>
        <v>0</v>
      </c>
      <c r="F42" s="15">
        <v>163332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140000</v>
      </c>
      <c r="D43" s="11">
        <v>140000</v>
      </c>
      <c r="E43" s="11">
        <f t="shared" ca="1" si="2"/>
        <v>0</v>
      </c>
      <c r="F43" s="11">
        <v>139999.98000000001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49</v>
      </c>
      <c r="C44" s="15">
        <v>140000</v>
      </c>
      <c r="D44" s="15">
        <v>140000</v>
      </c>
      <c r="E44" s="15">
        <f t="shared" ca="1" si="2"/>
        <v>0</v>
      </c>
      <c r="F44" s="15">
        <v>139999.98000000001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70</v>
      </c>
      <c r="C45" s="11">
        <v>443332</v>
      </c>
      <c r="D45" s="11">
        <v>443332</v>
      </c>
      <c r="E45" s="11">
        <f t="shared" ca="1" si="2"/>
        <v>0</v>
      </c>
      <c r="F45" s="11">
        <v>443332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71</v>
      </c>
      <c r="C46" s="15">
        <v>443332</v>
      </c>
      <c r="D46" s="15">
        <v>443332</v>
      </c>
      <c r="E46" s="15">
        <f t="shared" ca="1" si="2"/>
        <v>0</v>
      </c>
      <c r="F46" s="15">
        <v>443332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50</v>
      </c>
      <c r="C47" s="11">
        <v>350000</v>
      </c>
      <c r="D47" s="11">
        <v>350000</v>
      </c>
      <c r="E47" s="11">
        <f t="shared" ca="1" si="2"/>
        <v>0</v>
      </c>
      <c r="F47" s="11">
        <v>350000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51</v>
      </c>
      <c r="C48" s="15">
        <v>350000</v>
      </c>
      <c r="D48" s="15">
        <v>350000</v>
      </c>
      <c r="E48" s="15">
        <f t="shared" ca="1" si="2"/>
        <v>0</v>
      </c>
      <c r="F48" s="15">
        <v>350000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16</v>
      </c>
      <c r="C49" s="11">
        <v>373328</v>
      </c>
      <c r="D49" s="11">
        <v>373328</v>
      </c>
      <c r="E49" s="11">
        <f t="shared" ca="1" si="2"/>
        <v>0</v>
      </c>
      <c r="F49" s="11">
        <v>373328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17</v>
      </c>
      <c r="C50" s="15">
        <v>373328</v>
      </c>
      <c r="D50" s="15">
        <v>373328</v>
      </c>
      <c r="E50" s="15">
        <f t="shared" ca="1" si="2"/>
        <v>0</v>
      </c>
      <c r="F50" s="15">
        <v>373328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54</v>
      </c>
      <c r="C51" s="11">
        <v>746665</v>
      </c>
      <c r="D51" s="11">
        <v>746665</v>
      </c>
      <c r="E51" s="11">
        <f t="shared" ca="1" si="2"/>
        <v>0</v>
      </c>
      <c r="F51" s="11">
        <v>746665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55</v>
      </c>
      <c r="C52" s="15">
        <v>746665</v>
      </c>
      <c r="D52" s="15">
        <v>746665</v>
      </c>
      <c r="E52" s="15">
        <f t="shared" ca="1" si="2"/>
        <v>0</v>
      </c>
      <c r="F52" s="15">
        <v>746665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56</v>
      </c>
      <c r="C53" s="11">
        <v>280000</v>
      </c>
      <c r="D53" s="11">
        <v>280000</v>
      </c>
      <c r="E53" s="11">
        <f t="shared" ca="1" si="2"/>
        <v>0</v>
      </c>
      <c r="F53" s="11">
        <v>280000</v>
      </c>
      <c r="G53" s="12">
        <f t="shared" ca="1" si="3"/>
        <v>1</v>
      </c>
      <c r="H53" s="3"/>
    </row>
    <row r="54" spans="1:8" ht="45" outlineLevel="2" x14ac:dyDescent="0.25">
      <c r="A54" s="13"/>
      <c r="B54" s="14" t="s">
        <v>57</v>
      </c>
      <c r="C54" s="15">
        <v>280000</v>
      </c>
      <c r="D54" s="15">
        <v>280000</v>
      </c>
      <c r="E54" s="15">
        <f t="shared" ca="1" si="2"/>
        <v>0</v>
      </c>
      <c r="F54" s="15">
        <v>280000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58</v>
      </c>
      <c r="C55" s="11">
        <v>1329998</v>
      </c>
      <c r="D55" s="11">
        <v>1329998</v>
      </c>
      <c r="E55" s="11">
        <f t="shared" ca="1" si="2"/>
        <v>0</v>
      </c>
      <c r="F55" s="11">
        <v>1329998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59</v>
      </c>
      <c r="C56" s="15">
        <v>1329998</v>
      </c>
      <c r="D56" s="15">
        <v>1329998</v>
      </c>
      <c r="E56" s="15">
        <f t="shared" ca="1" si="2"/>
        <v>0</v>
      </c>
      <c r="F56" s="15">
        <v>1329998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60</v>
      </c>
      <c r="C57" s="11">
        <v>793332</v>
      </c>
      <c r="D57" s="11">
        <v>793332</v>
      </c>
      <c r="E57" s="11">
        <f t="shared" ca="1" si="2"/>
        <v>0</v>
      </c>
      <c r="F57" s="11">
        <v>793332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61</v>
      </c>
      <c r="C58" s="15">
        <v>793332</v>
      </c>
      <c r="D58" s="15">
        <v>793332</v>
      </c>
      <c r="E58" s="15">
        <f t="shared" ca="1" si="2"/>
        <v>0</v>
      </c>
      <c r="F58" s="15">
        <v>793332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62</v>
      </c>
      <c r="C59" s="11">
        <v>886665</v>
      </c>
      <c r="D59" s="11">
        <v>886665</v>
      </c>
      <c r="E59" s="11">
        <f t="shared" ca="1" si="2"/>
        <v>0</v>
      </c>
      <c r="F59" s="11">
        <v>886665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63</v>
      </c>
      <c r="C60" s="15">
        <v>886665</v>
      </c>
      <c r="D60" s="15">
        <v>886665</v>
      </c>
      <c r="E60" s="15">
        <f t="shared" ca="1" si="2"/>
        <v>0</v>
      </c>
      <c r="F60" s="15">
        <v>886665</v>
      </c>
      <c r="G60" s="16">
        <f t="shared" ca="1" si="3"/>
        <v>1</v>
      </c>
      <c r="H60" s="3"/>
    </row>
    <row r="61" spans="1:8" ht="15" customHeight="1" x14ac:dyDescent="0.25">
      <c r="A61" s="54" t="s">
        <v>18</v>
      </c>
      <c r="B61" s="55"/>
      <c r="C61" s="17">
        <v>11363300</v>
      </c>
      <c r="D61" s="17">
        <v>11363300</v>
      </c>
      <c r="E61" s="18">
        <f t="shared" ca="1" si="2"/>
        <v>0</v>
      </c>
      <c r="F61" s="18">
        <v>11363299.970000001</v>
      </c>
      <c r="G61" s="19">
        <f t="shared" ca="1" si="3"/>
        <v>1</v>
      </c>
      <c r="H61" s="3"/>
    </row>
  </sheetData>
  <mergeCells count="10">
    <mergeCell ref="A61:B6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28515625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90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32</v>
      </c>
      <c r="C9" s="11">
        <v>403160</v>
      </c>
      <c r="D9" s="11">
        <v>403160</v>
      </c>
      <c r="E9" s="11">
        <f t="shared" ref="E9:E25" ca="1" si="0">INDIRECT("R[0]C[-1]", FALSE)-INDIRECT("R[0]C[-2]", FALSE)</f>
        <v>0</v>
      </c>
      <c r="F9" s="11">
        <v>403160</v>
      </c>
      <c r="G9" s="12">
        <f t="shared" ref="G9:G25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33</v>
      </c>
      <c r="C10" s="15">
        <v>403160</v>
      </c>
      <c r="D10" s="15">
        <v>403160</v>
      </c>
      <c r="E10" s="15">
        <f t="shared" ca="1" si="0"/>
        <v>0</v>
      </c>
      <c r="F10" s="15">
        <v>403160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38</v>
      </c>
      <c r="C11" s="11">
        <v>1200207</v>
      </c>
      <c r="D11" s="11">
        <v>1094292.92</v>
      </c>
      <c r="E11" s="11">
        <f t="shared" ca="1" si="0"/>
        <v>-105914.08000000007</v>
      </c>
      <c r="F11" s="11">
        <v>1094292.92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39</v>
      </c>
      <c r="C12" s="15">
        <v>1200207</v>
      </c>
      <c r="D12" s="15">
        <v>1094292.92</v>
      </c>
      <c r="E12" s="15">
        <f t="shared" ca="1" si="0"/>
        <v>-105914.08000000007</v>
      </c>
      <c r="F12" s="15">
        <v>1094292.92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42</v>
      </c>
      <c r="C13" s="11">
        <v>1603367</v>
      </c>
      <c r="D13" s="11">
        <v>1113016.67</v>
      </c>
      <c r="E13" s="11">
        <f t="shared" ca="1" si="0"/>
        <v>-490350.33000000007</v>
      </c>
      <c r="F13" s="11">
        <v>1113016.67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43</v>
      </c>
      <c r="C14" s="15">
        <v>1603367</v>
      </c>
      <c r="D14" s="15">
        <v>1113016.67</v>
      </c>
      <c r="E14" s="15">
        <f t="shared" ca="1" si="0"/>
        <v>-490350.33000000007</v>
      </c>
      <c r="F14" s="15">
        <v>1113016.67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81</v>
      </c>
      <c r="C15" s="11">
        <v>403160</v>
      </c>
      <c r="D15" s="11">
        <v>403160</v>
      </c>
      <c r="E15" s="11">
        <f t="shared" ca="1" si="0"/>
        <v>0</v>
      </c>
      <c r="F15" s="11">
        <v>403160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82</v>
      </c>
      <c r="C16" s="15">
        <v>403160</v>
      </c>
      <c r="D16" s="15">
        <v>403160</v>
      </c>
      <c r="E16" s="15">
        <f t="shared" ca="1" si="0"/>
        <v>0</v>
      </c>
      <c r="F16" s="15">
        <v>403160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16</v>
      </c>
      <c r="C17" s="11">
        <v>1200207</v>
      </c>
      <c r="D17" s="11">
        <v>1200207</v>
      </c>
      <c r="E17" s="11">
        <f t="shared" ca="1" si="0"/>
        <v>0</v>
      </c>
      <c r="F17" s="11">
        <v>1200207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17</v>
      </c>
      <c r="C18" s="15">
        <v>1200207</v>
      </c>
      <c r="D18" s="15">
        <v>1200207</v>
      </c>
      <c r="E18" s="15">
        <f t="shared" ca="1" si="0"/>
        <v>0</v>
      </c>
      <c r="F18" s="15">
        <v>1200207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54</v>
      </c>
      <c r="C19" s="11">
        <v>1200207</v>
      </c>
      <c r="D19" s="11">
        <v>940207.61</v>
      </c>
      <c r="E19" s="11">
        <f t="shared" ca="1" si="0"/>
        <v>-259999.39</v>
      </c>
      <c r="F19" s="11">
        <v>940207.61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55</v>
      </c>
      <c r="C20" s="15">
        <v>1200207</v>
      </c>
      <c r="D20" s="15">
        <v>940207.61</v>
      </c>
      <c r="E20" s="15">
        <f t="shared" ca="1" si="0"/>
        <v>-259999.39</v>
      </c>
      <c r="F20" s="15">
        <v>940207.61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56</v>
      </c>
      <c r="C21" s="11">
        <v>1200207</v>
      </c>
      <c r="D21" s="11">
        <v>1186550</v>
      </c>
      <c r="E21" s="11">
        <f t="shared" ca="1" si="0"/>
        <v>-13657</v>
      </c>
      <c r="F21" s="11">
        <v>1186550</v>
      </c>
      <c r="G21" s="12">
        <f t="shared" ca="1" si="1"/>
        <v>1</v>
      </c>
      <c r="H21" s="3"/>
    </row>
    <row r="22" spans="1:8" ht="45" outlineLevel="2" x14ac:dyDescent="0.25">
      <c r="A22" s="13"/>
      <c r="B22" s="14" t="s">
        <v>57</v>
      </c>
      <c r="C22" s="15">
        <v>1200207</v>
      </c>
      <c r="D22" s="15">
        <v>1186550</v>
      </c>
      <c r="E22" s="15">
        <f t="shared" ca="1" si="0"/>
        <v>-13657</v>
      </c>
      <c r="F22" s="15">
        <v>1186550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58</v>
      </c>
      <c r="C23" s="11">
        <v>1200207</v>
      </c>
      <c r="D23" s="11">
        <v>1194205.96</v>
      </c>
      <c r="E23" s="11">
        <f t="shared" ca="1" si="0"/>
        <v>-6001.0400000000373</v>
      </c>
      <c r="F23" s="11">
        <v>1194205.96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59</v>
      </c>
      <c r="C24" s="15">
        <v>1200207</v>
      </c>
      <c r="D24" s="15">
        <v>1194205.96</v>
      </c>
      <c r="E24" s="15">
        <f t="shared" ca="1" si="0"/>
        <v>-6001.0400000000373</v>
      </c>
      <c r="F24" s="15">
        <v>1194205.96</v>
      </c>
      <c r="G24" s="16">
        <f t="shared" ca="1" si="1"/>
        <v>1</v>
      </c>
      <c r="H24" s="3"/>
    </row>
    <row r="25" spans="1:8" ht="15" customHeight="1" x14ac:dyDescent="0.25">
      <c r="A25" s="54" t="s">
        <v>18</v>
      </c>
      <c r="B25" s="55"/>
      <c r="C25" s="17">
        <v>8410722</v>
      </c>
      <c r="D25" s="17">
        <v>7534800.1600000001</v>
      </c>
      <c r="E25" s="18">
        <f t="shared" ca="1" si="0"/>
        <v>-875921.83999999985</v>
      </c>
      <c r="F25" s="18">
        <v>7534800.1600000001</v>
      </c>
      <c r="G25" s="19">
        <f t="shared" ca="1" si="1"/>
        <v>1</v>
      </c>
      <c r="H25" s="3"/>
    </row>
  </sheetData>
  <mergeCells count="10">
    <mergeCell ref="A25:B2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zoomScaleSheetLayoutView="100" workbookViewId="0">
      <selection activeCell="A23" sqref="A23:XFD28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28515625" style="1" customWidth="1"/>
    <col min="4" max="4" width="11.28515625" style="1" customWidth="1"/>
    <col min="5" max="5" width="12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91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26</v>
      </c>
      <c r="C9" s="11">
        <v>1069500</v>
      </c>
      <c r="D9" s="11">
        <v>1069500</v>
      </c>
      <c r="E9" s="11">
        <f t="shared" ref="E9:E23" ca="1" si="0">INDIRECT("R[0]C[-1]", FALSE)-INDIRECT("R[0]C[-2]", FALSE)</f>
        <v>0</v>
      </c>
      <c r="F9" s="11">
        <v>1069500</v>
      </c>
      <c r="G9" s="12">
        <f t="shared" ref="G9:G23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27</v>
      </c>
      <c r="C10" s="15">
        <v>1069500</v>
      </c>
      <c r="D10" s="15">
        <v>1069500</v>
      </c>
      <c r="E10" s="15">
        <f t="shared" ca="1" si="0"/>
        <v>0</v>
      </c>
      <c r="F10" s="15">
        <v>1069500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30</v>
      </c>
      <c r="C11" s="11">
        <v>1642660</v>
      </c>
      <c r="D11" s="11">
        <v>1642660</v>
      </c>
      <c r="E11" s="11">
        <f t="shared" ca="1" si="0"/>
        <v>0</v>
      </c>
      <c r="F11" s="11">
        <v>945467.91</v>
      </c>
      <c r="G11" s="12">
        <f t="shared" ca="1" si="1"/>
        <v>0.5756</v>
      </c>
      <c r="H11" s="3"/>
    </row>
    <row r="12" spans="1:8" ht="60" outlineLevel="2" x14ac:dyDescent="0.25">
      <c r="A12" s="13"/>
      <c r="B12" s="14" t="s">
        <v>31</v>
      </c>
      <c r="C12" s="15">
        <v>1642660</v>
      </c>
      <c r="D12" s="15">
        <v>1642660</v>
      </c>
      <c r="E12" s="15">
        <f t="shared" ca="1" si="0"/>
        <v>0</v>
      </c>
      <c r="F12" s="15">
        <v>945467.91</v>
      </c>
      <c r="G12" s="16">
        <f t="shared" ca="1" si="1"/>
        <v>0.5756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34</v>
      </c>
      <c r="C13" s="11">
        <v>410780</v>
      </c>
      <c r="D13" s="11">
        <v>410780</v>
      </c>
      <c r="E13" s="11">
        <f t="shared" ca="1" si="0"/>
        <v>0</v>
      </c>
      <c r="F13" s="11">
        <v>410780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35</v>
      </c>
      <c r="C14" s="15">
        <v>410780</v>
      </c>
      <c r="D14" s="15">
        <v>410780</v>
      </c>
      <c r="E14" s="15">
        <f t="shared" ca="1" si="0"/>
        <v>0</v>
      </c>
      <c r="F14" s="15">
        <v>410780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36</v>
      </c>
      <c r="C15" s="11">
        <v>1082610</v>
      </c>
      <c r="D15" s="11">
        <v>1082610</v>
      </c>
      <c r="E15" s="11">
        <f t="shared" ca="1" si="0"/>
        <v>0</v>
      </c>
      <c r="F15" s="11">
        <v>1082610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37</v>
      </c>
      <c r="C16" s="15">
        <v>1082610</v>
      </c>
      <c r="D16" s="15">
        <v>1082610</v>
      </c>
      <c r="E16" s="15">
        <f t="shared" ca="1" si="0"/>
        <v>0</v>
      </c>
      <c r="F16" s="15">
        <v>1082610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70</v>
      </c>
      <c r="C17" s="11">
        <v>1940063.85</v>
      </c>
      <c r="D17" s="11">
        <v>1940063.85</v>
      </c>
      <c r="E17" s="11">
        <f t="shared" ca="1" si="0"/>
        <v>0</v>
      </c>
      <c r="F17" s="11">
        <v>1940063.45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71</v>
      </c>
      <c r="C18" s="15">
        <v>1940063.85</v>
      </c>
      <c r="D18" s="15">
        <v>1940063.85</v>
      </c>
      <c r="E18" s="15">
        <f t="shared" ca="1" si="0"/>
        <v>0</v>
      </c>
      <c r="F18" s="15">
        <v>1940063.45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52</v>
      </c>
      <c r="C19" s="11">
        <v>14701640</v>
      </c>
      <c r="D19" s="11">
        <v>14701640</v>
      </c>
      <c r="E19" s="11">
        <f t="shared" ca="1" si="0"/>
        <v>0</v>
      </c>
      <c r="F19" s="11">
        <v>14701640</v>
      </c>
      <c r="G19" s="12">
        <f t="shared" ca="1" si="1"/>
        <v>1</v>
      </c>
      <c r="H19" s="3"/>
    </row>
    <row r="20" spans="1:8" ht="45" outlineLevel="2" x14ac:dyDescent="0.25">
      <c r="A20" s="13"/>
      <c r="B20" s="14" t="s">
        <v>53</v>
      </c>
      <c r="C20" s="15">
        <v>14701640</v>
      </c>
      <c r="D20" s="15">
        <v>14701640</v>
      </c>
      <c r="E20" s="15">
        <f t="shared" ca="1" si="0"/>
        <v>0</v>
      </c>
      <c r="F20" s="15">
        <v>14701640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16</v>
      </c>
      <c r="C21" s="11">
        <v>18740</v>
      </c>
      <c r="D21" s="11">
        <v>18740</v>
      </c>
      <c r="E21" s="11">
        <f t="shared" ca="1" si="0"/>
        <v>0</v>
      </c>
      <c r="F21" s="11">
        <v>18740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17</v>
      </c>
      <c r="C22" s="15">
        <v>18740</v>
      </c>
      <c r="D22" s="15">
        <v>18740</v>
      </c>
      <c r="E22" s="15">
        <f t="shared" ca="1" si="0"/>
        <v>0</v>
      </c>
      <c r="F22" s="15">
        <v>18740</v>
      </c>
      <c r="G22" s="16">
        <f t="shared" ca="1" si="1"/>
        <v>1</v>
      </c>
      <c r="H22" s="3"/>
    </row>
    <row r="23" spans="1:8" ht="15" customHeight="1" x14ac:dyDescent="0.25">
      <c r="A23" s="54" t="s">
        <v>18</v>
      </c>
      <c r="B23" s="55"/>
      <c r="C23" s="17">
        <v>20865993.850000001</v>
      </c>
      <c r="D23" s="17">
        <v>20865993.850000001</v>
      </c>
      <c r="E23" s="18">
        <f t="shared" ca="1" si="0"/>
        <v>0</v>
      </c>
      <c r="F23" s="18">
        <v>20168801.359999999</v>
      </c>
      <c r="G23" s="19">
        <f t="shared" ca="1" si="1"/>
        <v>0.96660000000000001</v>
      </c>
      <c r="H23" s="3"/>
    </row>
  </sheetData>
  <mergeCells count="10">
    <mergeCell ref="A23:B2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opLeftCell="A19" zoomScaleNormal="100" zoomScaleSheetLayoutView="100" workbookViewId="0">
      <selection activeCell="A23" sqref="A23:XFD28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28515625" style="1" customWidth="1"/>
    <col min="4" max="4" width="11.28515625" style="1" customWidth="1"/>
    <col min="5" max="5" width="13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92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26</v>
      </c>
      <c r="C9" s="11">
        <v>29557110</v>
      </c>
      <c r="D9" s="11">
        <v>29557110</v>
      </c>
      <c r="E9" s="11">
        <f t="shared" ref="E9:E23" ca="1" si="0">INDIRECT("R[0]C[-1]", FALSE)-INDIRECT("R[0]C[-2]", FALSE)</f>
        <v>0</v>
      </c>
      <c r="F9" s="11">
        <v>29557110</v>
      </c>
      <c r="G9" s="12">
        <f t="shared" ref="G9:G23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27</v>
      </c>
      <c r="C10" s="15">
        <v>29557110</v>
      </c>
      <c r="D10" s="15">
        <v>29557110</v>
      </c>
      <c r="E10" s="15">
        <f t="shared" ca="1" si="0"/>
        <v>0</v>
      </c>
      <c r="F10" s="15">
        <v>29557110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30</v>
      </c>
      <c r="C11" s="11">
        <v>58260960</v>
      </c>
      <c r="D11" s="11">
        <v>58260960</v>
      </c>
      <c r="E11" s="11">
        <f t="shared" ca="1" si="0"/>
        <v>0</v>
      </c>
      <c r="F11" s="11">
        <v>58260957.899999999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31</v>
      </c>
      <c r="C12" s="15">
        <v>58260960</v>
      </c>
      <c r="D12" s="15">
        <v>58260960</v>
      </c>
      <c r="E12" s="15">
        <f t="shared" ca="1" si="0"/>
        <v>0</v>
      </c>
      <c r="F12" s="15">
        <v>58260957.899999999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34</v>
      </c>
      <c r="C13" s="11">
        <v>28802050</v>
      </c>
      <c r="D13" s="11">
        <v>28802050</v>
      </c>
      <c r="E13" s="11">
        <f t="shared" ca="1" si="0"/>
        <v>0</v>
      </c>
      <c r="F13" s="11">
        <v>28802050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35</v>
      </c>
      <c r="C14" s="15">
        <v>28802050</v>
      </c>
      <c r="D14" s="15">
        <v>28802050</v>
      </c>
      <c r="E14" s="15">
        <f t="shared" ca="1" si="0"/>
        <v>0</v>
      </c>
      <c r="F14" s="15">
        <v>28802050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36</v>
      </c>
      <c r="C15" s="11">
        <v>18082890</v>
      </c>
      <c r="D15" s="11">
        <v>18082890</v>
      </c>
      <c r="E15" s="11">
        <f t="shared" ca="1" si="0"/>
        <v>0</v>
      </c>
      <c r="F15" s="11">
        <v>18082889.989999998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37</v>
      </c>
      <c r="C16" s="15">
        <v>18082890</v>
      </c>
      <c r="D16" s="15">
        <v>18082890</v>
      </c>
      <c r="E16" s="15">
        <f t="shared" ca="1" si="0"/>
        <v>0</v>
      </c>
      <c r="F16" s="15">
        <v>18082889.989999998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70</v>
      </c>
      <c r="C17" s="11">
        <v>21388796.149999999</v>
      </c>
      <c r="D17" s="11">
        <v>21388796.149999999</v>
      </c>
      <c r="E17" s="11">
        <f t="shared" ca="1" si="0"/>
        <v>0</v>
      </c>
      <c r="F17" s="11">
        <v>21388796.149999999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71</v>
      </c>
      <c r="C18" s="15">
        <v>21388796.149999999</v>
      </c>
      <c r="D18" s="15">
        <v>21388796.149999999</v>
      </c>
      <c r="E18" s="15">
        <f t="shared" ca="1" si="0"/>
        <v>0</v>
      </c>
      <c r="F18" s="15">
        <v>21388796.149999999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52</v>
      </c>
      <c r="C19" s="11">
        <v>44012170</v>
      </c>
      <c r="D19" s="11">
        <v>44012170</v>
      </c>
      <c r="E19" s="11">
        <f t="shared" ca="1" si="0"/>
        <v>0</v>
      </c>
      <c r="F19" s="11">
        <v>44012168.68</v>
      </c>
      <c r="G19" s="12">
        <f t="shared" ca="1" si="1"/>
        <v>1</v>
      </c>
      <c r="H19" s="3"/>
    </row>
    <row r="20" spans="1:8" ht="45" outlineLevel="2" x14ac:dyDescent="0.25">
      <c r="A20" s="13"/>
      <c r="B20" s="14" t="s">
        <v>53</v>
      </c>
      <c r="C20" s="15">
        <v>44012170</v>
      </c>
      <c r="D20" s="15">
        <v>44012170</v>
      </c>
      <c r="E20" s="15">
        <f t="shared" ca="1" si="0"/>
        <v>0</v>
      </c>
      <c r="F20" s="15">
        <v>44012168.68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16</v>
      </c>
      <c r="C21" s="11">
        <v>26910720</v>
      </c>
      <c r="D21" s="11">
        <v>26910720</v>
      </c>
      <c r="E21" s="11">
        <f t="shared" ca="1" si="0"/>
        <v>0</v>
      </c>
      <c r="F21" s="11">
        <v>26910720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17</v>
      </c>
      <c r="C22" s="15">
        <v>26910720</v>
      </c>
      <c r="D22" s="15">
        <v>26910720</v>
      </c>
      <c r="E22" s="15">
        <f t="shared" ca="1" si="0"/>
        <v>0</v>
      </c>
      <c r="F22" s="15">
        <v>26910720</v>
      </c>
      <c r="G22" s="16">
        <f t="shared" ca="1" si="1"/>
        <v>1</v>
      </c>
      <c r="H22" s="3"/>
    </row>
    <row r="23" spans="1:8" ht="15" customHeight="1" x14ac:dyDescent="0.25">
      <c r="A23" s="54" t="s">
        <v>18</v>
      </c>
      <c r="B23" s="55"/>
      <c r="C23" s="17">
        <v>227014696.15000001</v>
      </c>
      <c r="D23" s="17">
        <v>227014696.15000001</v>
      </c>
      <c r="E23" s="18">
        <f t="shared" ca="1" si="0"/>
        <v>0</v>
      </c>
      <c r="F23" s="18">
        <v>227014692.72</v>
      </c>
      <c r="G23" s="19">
        <f t="shared" ca="1" si="1"/>
        <v>1</v>
      </c>
      <c r="H23" s="3"/>
    </row>
  </sheetData>
  <mergeCells count="10">
    <mergeCell ref="A23:B2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9.5703125" style="1" customWidth="1"/>
    <col min="4" max="4" width="11.28515625" style="1" customWidth="1"/>
    <col min="5" max="5" width="13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93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0</v>
      </c>
      <c r="D9" s="11">
        <v>9727800</v>
      </c>
      <c r="E9" s="11">
        <f t="shared" ref="E9:E38" ca="1" si="0">INDIRECT("R[0]C[-1]", FALSE)-INDIRECT("R[0]C[-2]", FALSE)</f>
        <v>9727800</v>
      </c>
      <c r="F9" s="11">
        <v>9727800</v>
      </c>
      <c r="G9" s="12">
        <f t="shared" ref="G9:G38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21</v>
      </c>
      <c r="C10" s="15">
        <v>0</v>
      </c>
      <c r="D10" s="15">
        <v>9727800</v>
      </c>
      <c r="E10" s="15">
        <f t="shared" ca="1" si="0"/>
        <v>9727800</v>
      </c>
      <c r="F10" s="15">
        <v>9727800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2340300</v>
      </c>
      <c r="D11" s="11">
        <v>2340300</v>
      </c>
      <c r="E11" s="11">
        <f t="shared" ca="1" si="0"/>
        <v>0</v>
      </c>
      <c r="F11" s="11">
        <v>2340300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23</v>
      </c>
      <c r="C12" s="15">
        <v>2340300</v>
      </c>
      <c r="D12" s="15">
        <v>2340300</v>
      </c>
      <c r="E12" s="15">
        <f t="shared" ca="1" si="0"/>
        <v>0</v>
      </c>
      <c r="F12" s="15">
        <v>2340300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6657300</v>
      </c>
      <c r="D13" s="11">
        <v>7245300</v>
      </c>
      <c r="E13" s="11">
        <f t="shared" ca="1" si="0"/>
        <v>588000</v>
      </c>
      <c r="F13" s="11">
        <v>7240769.0599999996</v>
      </c>
      <c r="G13" s="12">
        <f t="shared" ca="1" si="1"/>
        <v>0.99939999999999996</v>
      </c>
      <c r="H13" s="3"/>
    </row>
    <row r="14" spans="1:8" ht="60" outlineLevel="2" x14ac:dyDescent="0.25">
      <c r="A14" s="13"/>
      <c r="B14" s="14" t="s">
        <v>25</v>
      </c>
      <c r="C14" s="15">
        <v>6657300</v>
      </c>
      <c r="D14" s="15">
        <v>7245300</v>
      </c>
      <c r="E14" s="15">
        <f t="shared" ca="1" si="0"/>
        <v>588000</v>
      </c>
      <c r="F14" s="15">
        <v>7240769.0599999996</v>
      </c>
      <c r="G14" s="16">
        <f t="shared" ca="1" si="1"/>
        <v>0.99939999999999996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28</v>
      </c>
      <c r="C15" s="11">
        <v>7863600</v>
      </c>
      <c r="D15" s="11">
        <v>8499600</v>
      </c>
      <c r="E15" s="11">
        <f t="shared" ca="1" si="0"/>
        <v>636000</v>
      </c>
      <c r="F15" s="11">
        <v>8491547.3000000007</v>
      </c>
      <c r="G15" s="12">
        <f t="shared" ca="1" si="1"/>
        <v>0.99909999999999999</v>
      </c>
      <c r="H15" s="3"/>
    </row>
    <row r="16" spans="1:8" ht="60" outlineLevel="2" x14ac:dyDescent="0.25">
      <c r="A16" s="13"/>
      <c r="B16" s="14" t="s">
        <v>29</v>
      </c>
      <c r="C16" s="15">
        <v>7863600</v>
      </c>
      <c r="D16" s="15">
        <v>8499600</v>
      </c>
      <c r="E16" s="15">
        <f t="shared" ca="1" si="0"/>
        <v>636000</v>
      </c>
      <c r="F16" s="15">
        <v>8491547.3000000007</v>
      </c>
      <c r="G16" s="16">
        <f t="shared" ca="1" si="1"/>
        <v>0.99909999999999999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30</v>
      </c>
      <c r="C17" s="11">
        <v>0</v>
      </c>
      <c r="D17" s="11">
        <v>7500000</v>
      </c>
      <c r="E17" s="11">
        <f t="shared" ca="1" si="0"/>
        <v>7500000</v>
      </c>
      <c r="F17" s="11">
        <v>7500000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31</v>
      </c>
      <c r="C18" s="15">
        <v>0</v>
      </c>
      <c r="D18" s="15">
        <v>7500000</v>
      </c>
      <c r="E18" s="15">
        <f t="shared" ca="1" si="0"/>
        <v>7500000</v>
      </c>
      <c r="F18" s="15">
        <v>7500000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32</v>
      </c>
      <c r="C19" s="11">
        <v>0</v>
      </c>
      <c r="D19" s="11">
        <v>14140714</v>
      </c>
      <c r="E19" s="11">
        <f t="shared" ca="1" si="0"/>
        <v>14140714</v>
      </c>
      <c r="F19" s="11">
        <v>13915636.859999999</v>
      </c>
      <c r="G19" s="12">
        <f t="shared" ca="1" si="1"/>
        <v>0.98409999999999997</v>
      </c>
      <c r="H19" s="3"/>
    </row>
    <row r="20" spans="1:8" ht="60" outlineLevel="2" x14ac:dyDescent="0.25">
      <c r="A20" s="13"/>
      <c r="B20" s="14" t="s">
        <v>33</v>
      </c>
      <c r="C20" s="15">
        <v>0</v>
      </c>
      <c r="D20" s="15">
        <v>14140714</v>
      </c>
      <c r="E20" s="15">
        <f t="shared" ca="1" si="0"/>
        <v>14140714</v>
      </c>
      <c r="F20" s="15">
        <v>13915636.859999999</v>
      </c>
      <c r="G20" s="16">
        <f t="shared" ca="1" si="1"/>
        <v>0.98409999999999997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34</v>
      </c>
      <c r="C21" s="11">
        <v>7650000</v>
      </c>
      <c r="D21" s="11">
        <v>7650000</v>
      </c>
      <c r="E21" s="11">
        <f t="shared" ca="1" si="0"/>
        <v>0</v>
      </c>
      <c r="F21" s="11">
        <v>0</v>
      </c>
      <c r="G21" s="12">
        <f t="shared" ca="1" si="1"/>
        <v>0</v>
      </c>
      <c r="H21" s="3"/>
    </row>
    <row r="22" spans="1:8" ht="60" outlineLevel="2" x14ac:dyDescent="0.25">
      <c r="A22" s="13"/>
      <c r="B22" s="14" t="s">
        <v>35</v>
      </c>
      <c r="C22" s="15">
        <v>7650000</v>
      </c>
      <c r="D22" s="15">
        <v>7650000</v>
      </c>
      <c r="E22" s="15">
        <f t="shared" ca="1" si="0"/>
        <v>0</v>
      </c>
      <c r="F22" s="15">
        <v>0</v>
      </c>
      <c r="G22" s="16">
        <f t="shared" ca="1" si="1"/>
        <v>0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36</v>
      </c>
      <c r="C23" s="11">
        <v>574000</v>
      </c>
      <c r="D23" s="11">
        <v>574000</v>
      </c>
      <c r="E23" s="11">
        <f t="shared" ca="1" si="0"/>
        <v>0</v>
      </c>
      <c r="F23" s="11">
        <v>574000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37</v>
      </c>
      <c r="C24" s="15">
        <v>574000</v>
      </c>
      <c r="D24" s="15">
        <v>574000</v>
      </c>
      <c r="E24" s="15">
        <f t="shared" ca="1" si="0"/>
        <v>0</v>
      </c>
      <c r="F24" s="15">
        <v>574000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73</v>
      </c>
      <c r="C25" s="11">
        <v>0</v>
      </c>
      <c r="D25" s="11">
        <v>381000</v>
      </c>
      <c r="E25" s="11">
        <f t="shared" ca="1" si="0"/>
        <v>381000</v>
      </c>
      <c r="F25" s="11">
        <v>381000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74</v>
      </c>
      <c r="C26" s="15">
        <v>0</v>
      </c>
      <c r="D26" s="15">
        <v>381000</v>
      </c>
      <c r="E26" s="15">
        <f t="shared" ca="1" si="0"/>
        <v>381000</v>
      </c>
      <c r="F26" s="15">
        <v>381000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38</v>
      </c>
      <c r="C27" s="11">
        <v>1816700</v>
      </c>
      <c r="D27" s="11">
        <v>5610230</v>
      </c>
      <c r="E27" s="11">
        <f t="shared" ca="1" si="0"/>
        <v>3793530</v>
      </c>
      <c r="F27" s="11">
        <v>5610230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39</v>
      </c>
      <c r="C28" s="15">
        <v>1816700</v>
      </c>
      <c r="D28" s="15">
        <v>5610230</v>
      </c>
      <c r="E28" s="15">
        <f t="shared" ca="1" si="0"/>
        <v>3793530</v>
      </c>
      <c r="F28" s="15">
        <v>5610230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40</v>
      </c>
      <c r="C29" s="11">
        <v>0</v>
      </c>
      <c r="D29" s="11">
        <v>12134460</v>
      </c>
      <c r="E29" s="11">
        <f t="shared" ca="1" si="0"/>
        <v>12134460</v>
      </c>
      <c r="F29" s="11">
        <v>12134460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41</v>
      </c>
      <c r="C30" s="15">
        <v>0</v>
      </c>
      <c r="D30" s="15">
        <v>12134460</v>
      </c>
      <c r="E30" s="15">
        <f t="shared" ca="1" si="0"/>
        <v>12134460</v>
      </c>
      <c r="F30" s="15">
        <v>12134460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42</v>
      </c>
      <c r="C31" s="11">
        <v>11295400</v>
      </c>
      <c r="D31" s="11">
        <v>16534763</v>
      </c>
      <c r="E31" s="11">
        <f t="shared" ca="1" si="0"/>
        <v>5239363</v>
      </c>
      <c r="F31" s="11">
        <v>16534763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43</v>
      </c>
      <c r="C32" s="15">
        <v>11295400</v>
      </c>
      <c r="D32" s="15">
        <v>16534763</v>
      </c>
      <c r="E32" s="15">
        <f t="shared" ca="1" si="0"/>
        <v>5239363</v>
      </c>
      <c r="F32" s="15">
        <v>16534763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44</v>
      </c>
      <c r="C33" s="11">
        <v>0</v>
      </c>
      <c r="D33" s="11">
        <v>22406480</v>
      </c>
      <c r="E33" s="11">
        <f t="shared" ca="1" si="0"/>
        <v>22406480</v>
      </c>
      <c r="F33" s="11">
        <v>22406480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45</v>
      </c>
      <c r="C34" s="15">
        <v>0</v>
      </c>
      <c r="D34" s="15">
        <v>22406480</v>
      </c>
      <c r="E34" s="15">
        <f t="shared" ca="1" si="0"/>
        <v>22406480</v>
      </c>
      <c r="F34" s="15">
        <v>22406480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81</v>
      </c>
      <c r="C35" s="11">
        <v>0</v>
      </c>
      <c r="D35" s="11">
        <v>2961650</v>
      </c>
      <c r="E35" s="11">
        <f t="shared" ca="1" si="0"/>
        <v>2961650</v>
      </c>
      <c r="F35" s="11">
        <v>2961650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82</v>
      </c>
      <c r="C36" s="15">
        <v>0</v>
      </c>
      <c r="D36" s="15">
        <v>2961650</v>
      </c>
      <c r="E36" s="15">
        <f t="shared" ca="1" si="0"/>
        <v>2961650</v>
      </c>
      <c r="F36" s="15">
        <v>2961650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46</v>
      </c>
      <c r="C37" s="11">
        <v>0</v>
      </c>
      <c r="D37" s="11">
        <v>14216900</v>
      </c>
      <c r="E37" s="11">
        <f t="shared" ca="1" si="0"/>
        <v>14216900</v>
      </c>
      <c r="F37" s="11">
        <v>14025708.470000001</v>
      </c>
      <c r="G37" s="12">
        <f t="shared" ca="1" si="1"/>
        <v>0.98660000000000003</v>
      </c>
      <c r="H37" s="3"/>
    </row>
    <row r="38" spans="1:8" ht="60" outlineLevel="2" x14ac:dyDescent="0.25">
      <c r="A38" s="13"/>
      <c r="B38" s="14" t="s">
        <v>47</v>
      </c>
      <c r="C38" s="15">
        <v>0</v>
      </c>
      <c r="D38" s="15">
        <v>14216900</v>
      </c>
      <c r="E38" s="15">
        <f t="shared" ca="1" si="0"/>
        <v>14216900</v>
      </c>
      <c r="F38" s="15">
        <v>14025708.470000001</v>
      </c>
      <c r="G38" s="16">
        <f t="shared" ca="1" si="1"/>
        <v>0.98660000000000003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48</v>
      </c>
      <c r="C39" s="11">
        <v>9135000</v>
      </c>
      <c r="D39" s="11">
        <v>9135000</v>
      </c>
      <c r="E39" s="11">
        <f t="shared" ref="E39:E55" ca="1" si="2">INDIRECT("R[0]C[-1]", FALSE)-INDIRECT("R[0]C[-2]", FALSE)</f>
        <v>0</v>
      </c>
      <c r="F39" s="11">
        <v>9135000</v>
      </c>
      <c r="G39" s="12">
        <f t="shared" ref="G39:G55" ca="1" si="3">IF(INDIRECT("R[0]C[-3]", FALSE)=0,0,ROUND(INDIRECT("R[0]C[-1]", FALSE)/INDIRECT("R[0]C[-3]", FALSE),4))</f>
        <v>1</v>
      </c>
      <c r="H39" s="3"/>
    </row>
    <row r="40" spans="1:8" ht="60" outlineLevel="2" x14ac:dyDescent="0.25">
      <c r="A40" s="13"/>
      <c r="B40" s="14" t="s">
        <v>49</v>
      </c>
      <c r="C40" s="15">
        <v>9135000</v>
      </c>
      <c r="D40" s="15">
        <v>9135000</v>
      </c>
      <c r="E40" s="15">
        <f t="shared" ca="1" si="2"/>
        <v>0</v>
      </c>
      <c r="F40" s="15">
        <v>9135000</v>
      </c>
      <c r="G40" s="16">
        <f t="shared" ca="1" si="3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70</v>
      </c>
      <c r="C41" s="11">
        <v>0</v>
      </c>
      <c r="D41" s="11">
        <v>3978490</v>
      </c>
      <c r="E41" s="11">
        <f t="shared" ca="1" si="2"/>
        <v>3978490</v>
      </c>
      <c r="F41" s="11">
        <v>3978490</v>
      </c>
      <c r="G41" s="12">
        <f t="shared" ca="1" si="3"/>
        <v>1</v>
      </c>
      <c r="H41" s="3"/>
    </row>
    <row r="42" spans="1:8" ht="60" outlineLevel="2" x14ac:dyDescent="0.25">
      <c r="A42" s="13"/>
      <c r="B42" s="14" t="s">
        <v>71</v>
      </c>
      <c r="C42" s="15">
        <v>0</v>
      </c>
      <c r="D42" s="15">
        <v>3978490</v>
      </c>
      <c r="E42" s="15">
        <f t="shared" ca="1" si="2"/>
        <v>3978490</v>
      </c>
      <c r="F42" s="15">
        <v>3978490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50</v>
      </c>
      <c r="C43" s="11">
        <v>18411000</v>
      </c>
      <c r="D43" s="11">
        <v>18411000</v>
      </c>
      <c r="E43" s="11">
        <f t="shared" ca="1" si="2"/>
        <v>0</v>
      </c>
      <c r="F43" s="11">
        <v>18410999.989999998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51</v>
      </c>
      <c r="C44" s="15">
        <v>18411000</v>
      </c>
      <c r="D44" s="15">
        <v>18411000</v>
      </c>
      <c r="E44" s="15">
        <f t="shared" ca="1" si="2"/>
        <v>0</v>
      </c>
      <c r="F44" s="15">
        <v>18410999.989999998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52</v>
      </c>
      <c r="C45" s="11">
        <v>0</v>
      </c>
      <c r="D45" s="11">
        <v>3514000</v>
      </c>
      <c r="E45" s="11">
        <f t="shared" ca="1" si="2"/>
        <v>3514000</v>
      </c>
      <c r="F45" s="11">
        <v>3512323.18</v>
      </c>
      <c r="G45" s="12">
        <f t="shared" ca="1" si="3"/>
        <v>0.99950000000000006</v>
      </c>
      <c r="H45" s="3"/>
    </row>
    <row r="46" spans="1:8" ht="45" outlineLevel="2" x14ac:dyDescent="0.25">
      <c r="A46" s="13"/>
      <c r="B46" s="14" t="s">
        <v>53</v>
      </c>
      <c r="C46" s="15">
        <v>0</v>
      </c>
      <c r="D46" s="15">
        <v>3514000</v>
      </c>
      <c r="E46" s="15">
        <f t="shared" ca="1" si="2"/>
        <v>3514000</v>
      </c>
      <c r="F46" s="15">
        <v>3512323.18</v>
      </c>
      <c r="G46" s="16">
        <f t="shared" ca="1" si="3"/>
        <v>0.99950000000000006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16</v>
      </c>
      <c r="C47" s="11">
        <v>20000000</v>
      </c>
      <c r="D47" s="11">
        <v>15822372.15</v>
      </c>
      <c r="E47" s="11">
        <f t="shared" ca="1" si="2"/>
        <v>-4177627.8499999996</v>
      </c>
      <c r="F47" s="11">
        <v>15822372.15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17</v>
      </c>
      <c r="C48" s="15">
        <v>20000000</v>
      </c>
      <c r="D48" s="15">
        <v>15822372.15</v>
      </c>
      <c r="E48" s="15">
        <f t="shared" ca="1" si="2"/>
        <v>-4177627.8499999996</v>
      </c>
      <c r="F48" s="15">
        <v>15822372.15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56</v>
      </c>
      <c r="C49" s="11">
        <v>6400000</v>
      </c>
      <c r="D49" s="11">
        <v>6400000</v>
      </c>
      <c r="E49" s="11">
        <f t="shared" ca="1" si="2"/>
        <v>0</v>
      </c>
      <c r="F49" s="11">
        <v>6400000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57</v>
      </c>
      <c r="C50" s="15">
        <v>6400000</v>
      </c>
      <c r="D50" s="15">
        <v>6400000</v>
      </c>
      <c r="E50" s="15">
        <f t="shared" ca="1" si="2"/>
        <v>0</v>
      </c>
      <c r="F50" s="15">
        <v>6400000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60</v>
      </c>
      <c r="C51" s="11">
        <v>1870000</v>
      </c>
      <c r="D51" s="11">
        <v>1870000</v>
      </c>
      <c r="E51" s="11">
        <f t="shared" ca="1" si="2"/>
        <v>0</v>
      </c>
      <c r="F51" s="11">
        <v>1870000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61</v>
      </c>
      <c r="C52" s="15">
        <v>1870000</v>
      </c>
      <c r="D52" s="15">
        <v>1870000</v>
      </c>
      <c r="E52" s="15">
        <f t="shared" ca="1" si="2"/>
        <v>0</v>
      </c>
      <c r="F52" s="15">
        <v>1870000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62</v>
      </c>
      <c r="C53" s="11">
        <v>0</v>
      </c>
      <c r="D53" s="11">
        <v>15827270</v>
      </c>
      <c r="E53" s="11">
        <f t="shared" ca="1" si="2"/>
        <v>15827270</v>
      </c>
      <c r="F53" s="11">
        <v>15827270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63</v>
      </c>
      <c r="C54" s="15">
        <v>0</v>
      </c>
      <c r="D54" s="15">
        <v>15827270</v>
      </c>
      <c r="E54" s="15">
        <f t="shared" ca="1" si="2"/>
        <v>15827270</v>
      </c>
      <c r="F54" s="15">
        <v>15827270</v>
      </c>
      <c r="G54" s="16">
        <f t="shared" ca="1" si="3"/>
        <v>1</v>
      </c>
      <c r="H54" s="3"/>
    </row>
    <row r="55" spans="1:8" ht="15" customHeight="1" x14ac:dyDescent="0.25">
      <c r="A55" s="54" t="s">
        <v>18</v>
      </c>
      <c r="B55" s="55"/>
      <c r="C55" s="17">
        <v>94013300</v>
      </c>
      <c r="D55" s="17">
        <v>206881329.15000001</v>
      </c>
      <c r="E55" s="18">
        <f t="shared" ca="1" si="2"/>
        <v>112868029.15000001</v>
      </c>
      <c r="F55" s="18">
        <v>198800800.00999999</v>
      </c>
      <c r="G55" s="19">
        <f t="shared" ca="1" si="3"/>
        <v>0.96089999999999998</v>
      </c>
      <c r="H55" s="3"/>
    </row>
  </sheetData>
  <mergeCells count="10">
    <mergeCell ref="A55:B5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85546875" style="1" customWidth="1"/>
    <col min="4" max="4" width="11.28515625" style="1" customWidth="1"/>
    <col min="5" max="5" width="13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94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4524105</v>
      </c>
      <c r="D9" s="11">
        <v>4145605</v>
      </c>
      <c r="E9" s="11">
        <f t="shared" ref="E9:E40" ca="1" si="0">INDIRECT("R[0]C[-1]", FALSE)-INDIRECT("R[0]C[-2]", FALSE)</f>
        <v>-378500</v>
      </c>
      <c r="F9" s="11">
        <v>4141545.55</v>
      </c>
      <c r="G9" s="12">
        <f t="shared" ref="G9:G40" ca="1" si="1">IF(INDIRECT("R[0]C[-3]", FALSE)=0,0,ROUND(INDIRECT("R[0]C[-1]", FALSE)/INDIRECT("R[0]C[-3]", FALSE),4))</f>
        <v>0.999</v>
      </c>
      <c r="H9" s="3"/>
    </row>
    <row r="10" spans="1:8" ht="45" outlineLevel="2" x14ac:dyDescent="0.25">
      <c r="A10" s="13"/>
      <c r="B10" s="14" t="s">
        <v>21</v>
      </c>
      <c r="C10" s="15">
        <v>4524105</v>
      </c>
      <c r="D10" s="15">
        <v>4145605</v>
      </c>
      <c r="E10" s="15">
        <f t="shared" ca="1" si="0"/>
        <v>-378500</v>
      </c>
      <c r="F10" s="15">
        <v>4141545.55</v>
      </c>
      <c r="G10" s="16">
        <f t="shared" ca="1" si="1"/>
        <v>0.999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1252358</v>
      </c>
      <c r="D11" s="11">
        <v>1174358</v>
      </c>
      <c r="E11" s="11">
        <f t="shared" ca="1" si="0"/>
        <v>-78000</v>
      </c>
      <c r="F11" s="11">
        <v>1174358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23</v>
      </c>
      <c r="C12" s="15">
        <v>1252358</v>
      </c>
      <c r="D12" s="15">
        <v>1174358</v>
      </c>
      <c r="E12" s="15">
        <f t="shared" ca="1" si="0"/>
        <v>-78000</v>
      </c>
      <c r="F12" s="15">
        <v>1174358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4917189</v>
      </c>
      <c r="D13" s="11">
        <v>4316189</v>
      </c>
      <c r="E13" s="11">
        <f t="shared" ca="1" si="0"/>
        <v>-601000</v>
      </c>
      <c r="F13" s="11">
        <v>4167764.84</v>
      </c>
      <c r="G13" s="12">
        <f t="shared" ca="1" si="1"/>
        <v>0.96560000000000001</v>
      </c>
      <c r="H13" s="3"/>
    </row>
    <row r="14" spans="1:8" ht="60" outlineLevel="2" x14ac:dyDescent="0.25">
      <c r="A14" s="13"/>
      <c r="B14" s="14" t="s">
        <v>25</v>
      </c>
      <c r="C14" s="15">
        <v>4917189</v>
      </c>
      <c r="D14" s="15">
        <v>4316189</v>
      </c>
      <c r="E14" s="15">
        <f t="shared" ca="1" si="0"/>
        <v>-601000</v>
      </c>
      <c r="F14" s="15">
        <v>4167764.84</v>
      </c>
      <c r="G14" s="16">
        <f t="shared" ca="1" si="1"/>
        <v>0.96560000000000001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26</v>
      </c>
      <c r="C15" s="11">
        <v>12519370</v>
      </c>
      <c r="D15" s="11">
        <v>11251370</v>
      </c>
      <c r="E15" s="11">
        <f t="shared" ca="1" si="0"/>
        <v>-1268000</v>
      </c>
      <c r="F15" s="11">
        <v>11240783.08</v>
      </c>
      <c r="G15" s="12">
        <f t="shared" ca="1" si="1"/>
        <v>0.99909999999999999</v>
      </c>
      <c r="H15" s="3"/>
    </row>
    <row r="16" spans="1:8" ht="60" outlineLevel="2" x14ac:dyDescent="0.25">
      <c r="A16" s="13"/>
      <c r="B16" s="14" t="s">
        <v>27</v>
      </c>
      <c r="C16" s="15">
        <v>12519370</v>
      </c>
      <c r="D16" s="15">
        <v>11251370</v>
      </c>
      <c r="E16" s="15">
        <f t="shared" ca="1" si="0"/>
        <v>-1268000</v>
      </c>
      <c r="F16" s="15">
        <v>11240783.08</v>
      </c>
      <c r="G16" s="16">
        <f t="shared" ca="1" si="1"/>
        <v>0.99909999999999999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28</v>
      </c>
      <c r="C17" s="11">
        <v>4884273</v>
      </c>
      <c r="D17" s="11">
        <v>4604273</v>
      </c>
      <c r="E17" s="11">
        <f t="shared" ca="1" si="0"/>
        <v>-280000</v>
      </c>
      <c r="F17" s="11">
        <v>4327677.7</v>
      </c>
      <c r="G17" s="12">
        <f t="shared" ca="1" si="1"/>
        <v>0.93989999999999996</v>
      </c>
      <c r="H17" s="3"/>
    </row>
    <row r="18" spans="1:8" ht="60" outlineLevel="2" x14ac:dyDescent="0.25">
      <c r="A18" s="13"/>
      <c r="B18" s="14" t="s">
        <v>29</v>
      </c>
      <c r="C18" s="15">
        <v>4884273</v>
      </c>
      <c r="D18" s="15">
        <v>4604273</v>
      </c>
      <c r="E18" s="15">
        <f t="shared" ca="1" si="0"/>
        <v>-280000</v>
      </c>
      <c r="F18" s="15">
        <v>4327677.7</v>
      </c>
      <c r="G18" s="16">
        <f t="shared" ca="1" si="1"/>
        <v>0.93989999999999996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30</v>
      </c>
      <c r="C19" s="11">
        <v>4613668</v>
      </c>
      <c r="D19" s="11">
        <v>4103868</v>
      </c>
      <c r="E19" s="11">
        <f t="shared" ca="1" si="0"/>
        <v>-509800</v>
      </c>
      <c r="F19" s="11">
        <v>4012938.01</v>
      </c>
      <c r="G19" s="12">
        <f t="shared" ca="1" si="1"/>
        <v>0.9778</v>
      </c>
      <c r="H19" s="3"/>
    </row>
    <row r="20" spans="1:8" ht="60" outlineLevel="2" x14ac:dyDescent="0.25">
      <c r="A20" s="13"/>
      <c r="B20" s="14" t="s">
        <v>31</v>
      </c>
      <c r="C20" s="15">
        <v>4613668</v>
      </c>
      <c r="D20" s="15">
        <v>4103868</v>
      </c>
      <c r="E20" s="15">
        <f t="shared" ca="1" si="0"/>
        <v>-509800</v>
      </c>
      <c r="F20" s="15">
        <v>4012938.01</v>
      </c>
      <c r="G20" s="16">
        <f t="shared" ca="1" si="1"/>
        <v>0.9778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76</v>
      </c>
      <c r="C21" s="11">
        <v>2066850</v>
      </c>
      <c r="D21" s="11">
        <v>1596150</v>
      </c>
      <c r="E21" s="11">
        <f t="shared" ca="1" si="0"/>
        <v>-470700</v>
      </c>
      <c r="F21" s="11">
        <v>1596077.32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77</v>
      </c>
      <c r="C22" s="15">
        <v>2066850</v>
      </c>
      <c r="D22" s="15">
        <v>1596150</v>
      </c>
      <c r="E22" s="15">
        <f t="shared" ca="1" si="0"/>
        <v>-470700</v>
      </c>
      <c r="F22" s="15">
        <v>1596077.32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32</v>
      </c>
      <c r="C23" s="11">
        <v>4856715</v>
      </c>
      <c r="D23" s="11">
        <v>4572715</v>
      </c>
      <c r="E23" s="11">
        <f t="shared" ca="1" si="0"/>
        <v>-284000</v>
      </c>
      <c r="F23" s="11">
        <v>4572061.63</v>
      </c>
      <c r="G23" s="12">
        <f t="shared" ca="1" si="1"/>
        <v>0.99990000000000001</v>
      </c>
      <c r="H23" s="3"/>
    </row>
    <row r="24" spans="1:8" ht="60" outlineLevel="2" x14ac:dyDescent="0.25">
      <c r="A24" s="13"/>
      <c r="B24" s="14" t="s">
        <v>33</v>
      </c>
      <c r="C24" s="15">
        <v>4856715</v>
      </c>
      <c r="D24" s="15">
        <v>4572715</v>
      </c>
      <c r="E24" s="15">
        <f t="shared" ca="1" si="0"/>
        <v>-284000</v>
      </c>
      <c r="F24" s="15">
        <v>4572061.63</v>
      </c>
      <c r="G24" s="16">
        <f t="shared" ca="1" si="1"/>
        <v>0.99990000000000001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34</v>
      </c>
      <c r="C25" s="11">
        <v>3946535</v>
      </c>
      <c r="D25" s="11">
        <v>3496535</v>
      </c>
      <c r="E25" s="11">
        <f t="shared" ca="1" si="0"/>
        <v>-450000</v>
      </c>
      <c r="F25" s="11">
        <v>3274895.15</v>
      </c>
      <c r="G25" s="12">
        <f t="shared" ca="1" si="1"/>
        <v>0.93659999999999999</v>
      </c>
      <c r="H25" s="3"/>
    </row>
    <row r="26" spans="1:8" ht="60" outlineLevel="2" x14ac:dyDescent="0.25">
      <c r="A26" s="13"/>
      <c r="B26" s="14" t="s">
        <v>35</v>
      </c>
      <c r="C26" s="15">
        <v>3946535</v>
      </c>
      <c r="D26" s="15">
        <v>3496535</v>
      </c>
      <c r="E26" s="15">
        <f t="shared" ca="1" si="0"/>
        <v>-450000</v>
      </c>
      <c r="F26" s="15">
        <v>3274895.15</v>
      </c>
      <c r="G26" s="16">
        <f t="shared" ca="1" si="1"/>
        <v>0.93659999999999999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36</v>
      </c>
      <c r="C27" s="11">
        <v>2973202</v>
      </c>
      <c r="D27" s="11">
        <v>2352202</v>
      </c>
      <c r="E27" s="11">
        <f t="shared" ca="1" si="0"/>
        <v>-621000</v>
      </c>
      <c r="F27" s="11">
        <v>2352202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37</v>
      </c>
      <c r="C28" s="15">
        <v>2973202</v>
      </c>
      <c r="D28" s="15">
        <v>2352202</v>
      </c>
      <c r="E28" s="15">
        <f t="shared" ca="1" si="0"/>
        <v>-621000</v>
      </c>
      <c r="F28" s="15">
        <v>2352202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73</v>
      </c>
      <c r="C29" s="11">
        <v>2209998</v>
      </c>
      <c r="D29" s="11">
        <v>1845398</v>
      </c>
      <c r="E29" s="11">
        <f t="shared" ca="1" si="0"/>
        <v>-364600</v>
      </c>
      <c r="F29" s="11">
        <v>1834319.16</v>
      </c>
      <c r="G29" s="12">
        <f t="shared" ca="1" si="1"/>
        <v>0.99399999999999999</v>
      </c>
      <c r="H29" s="3"/>
    </row>
    <row r="30" spans="1:8" ht="60" outlineLevel="2" x14ac:dyDescent="0.25">
      <c r="A30" s="13"/>
      <c r="B30" s="14" t="s">
        <v>74</v>
      </c>
      <c r="C30" s="15">
        <v>2209998</v>
      </c>
      <c r="D30" s="15">
        <v>1845398</v>
      </c>
      <c r="E30" s="15">
        <f t="shared" ca="1" si="0"/>
        <v>-364600</v>
      </c>
      <c r="F30" s="15">
        <v>1834319.16</v>
      </c>
      <c r="G30" s="16">
        <f t="shared" ca="1" si="1"/>
        <v>0.99399999999999999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11631772</v>
      </c>
      <c r="D31" s="11">
        <v>10629772</v>
      </c>
      <c r="E31" s="11">
        <f t="shared" ca="1" si="0"/>
        <v>-1002000</v>
      </c>
      <c r="F31" s="11">
        <v>10629771.98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39</v>
      </c>
      <c r="C32" s="15">
        <v>11631772</v>
      </c>
      <c r="D32" s="15">
        <v>10629772</v>
      </c>
      <c r="E32" s="15">
        <f t="shared" ca="1" si="0"/>
        <v>-1002000</v>
      </c>
      <c r="F32" s="15">
        <v>10629771.98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7621318</v>
      </c>
      <c r="D33" s="11">
        <v>6954718</v>
      </c>
      <c r="E33" s="11">
        <f t="shared" ca="1" si="0"/>
        <v>-666600</v>
      </c>
      <c r="F33" s="11">
        <v>6840757.8700000001</v>
      </c>
      <c r="G33" s="12">
        <f t="shared" ca="1" si="1"/>
        <v>0.98360000000000003</v>
      </c>
      <c r="H33" s="3"/>
    </row>
    <row r="34" spans="1:8" ht="60" outlineLevel="2" x14ac:dyDescent="0.25">
      <c r="A34" s="13"/>
      <c r="B34" s="14" t="s">
        <v>41</v>
      </c>
      <c r="C34" s="15">
        <v>7621318</v>
      </c>
      <c r="D34" s="15">
        <v>6954718</v>
      </c>
      <c r="E34" s="15">
        <f t="shared" ca="1" si="0"/>
        <v>-666600</v>
      </c>
      <c r="F34" s="15">
        <v>6840757.8700000001</v>
      </c>
      <c r="G34" s="16">
        <f t="shared" ca="1" si="1"/>
        <v>0.98360000000000003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42</v>
      </c>
      <c r="C35" s="11">
        <v>27734830</v>
      </c>
      <c r="D35" s="11">
        <v>23612830</v>
      </c>
      <c r="E35" s="11">
        <f t="shared" ca="1" si="0"/>
        <v>-4122000</v>
      </c>
      <c r="F35" s="11">
        <v>23612758.109999999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43</v>
      </c>
      <c r="C36" s="15">
        <v>27734830</v>
      </c>
      <c r="D36" s="15">
        <v>23612830</v>
      </c>
      <c r="E36" s="15">
        <f t="shared" ca="1" si="0"/>
        <v>-4122000</v>
      </c>
      <c r="F36" s="15">
        <v>23612758.109999999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44</v>
      </c>
      <c r="C37" s="11">
        <v>4837194</v>
      </c>
      <c r="D37" s="11">
        <v>4346194</v>
      </c>
      <c r="E37" s="11">
        <f t="shared" ca="1" si="0"/>
        <v>-491000</v>
      </c>
      <c r="F37" s="11">
        <v>4346193.9800000004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45</v>
      </c>
      <c r="C38" s="15">
        <v>4837194</v>
      </c>
      <c r="D38" s="15">
        <v>4346194</v>
      </c>
      <c r="E38" s="15">
        <f t="shared" ca="1" si="0"/>
        <v>-491000</v>
      </c>
      <c r="F38" s="15">
        <v>4346193.9800000004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81</v>
      </c>
      <c r="C39" s="11">
        <v>1783998</v>
      </c>
      <c r="D39" s="11">
        <v>1439298</v>
      </c>
      <c r="E39" s="11">
        <f t="shared" ca="1" si="0"/>
        <v>-344700</v>
      </c>
      <c r="F39" s="11">
        <v>1439232.93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82</v>
      </c>
      <c r="C40" s="15">
        <v>1783998</v>
      </c>
      <c r="D40" s="15">
        <v>1439298</v>
      </c>
      <c r="E40" s="15">
        <f t="shared" ca="1" si="0"/>
        <v>-344700</v>
      </c>
      <c r="F40" s="15">
        <v>1439232.93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46</v>
      </c>
      <c r="C41" s="11">
        <v>3256437</v>
      </c>
      <c r="D41" s="11">
        <v>2711337</v>
      </c>
      <c r="E41" s="11">
        <f t="shared" ref="E41:E63" ca="1" si="2">INDIRECT("R[0]C[-1]", FALSE)-INDIRECT("R[0]C[-2]", FALSE)</f>
        <v>-545100</v>
      </c>
      <c r="F41" s="11">
        <v>2711336.99</v>
      </c>
      <c r="G41" s="12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47</v>
      </c>
      <c r="C42" s="15">
        <v>3256437</v>
      </c>
      <c r="D42" s="15">
        <v>2711337</v>
      </c>
      <c r="E42" s="15">
        <f t="shared" ca="1" si="2"/>
        <v>-545100</v>
      </c>
      <c r="F42" s="15">
        <v>2711336.99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48</v>
      </c>
      <c r="C43" s="11">
        <v>2249422</v>
      </c>
      <c r="D43" s="11">
        <v>2195922</v>
      </c>
      <c r="E43" s="11">
        <f t="shared" ca="1" si="2"/>
        <v>-53500</v>
      </c>
      <c r="F43" s="11">
        <v>2195921.96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49</v>
      </c>
      <c r="C44" s="15">
        <v>2249422</v>
      </c>
      <c r="D44" s="15">
        <v>2195922</v>
      </c>
      <c r="E44" s="15">
        <f t="shared" ca="1" si="2"/>
        <v>-53500</v>
      </c>
      <c r="F44" s="15">
        <v>2195921.96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70</v>
      </c>
      <c r="C45" s="11">
        <v>3866541</v>
      </c>
      <c r="D45" s="11">
        <v>2983241</v>
      </c>
      <c r="E45" s="11">
        <f t="shared" ca="1" si="2"/>
        <v>-883300</v>
      </c>
      <c r="F45" s="11">
        <v>2983241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71</v>
      </c>
      <c r="C46" s="15">
        <v>3866541</v>
      </c>
      <c r="D46" s="15">
        <v>2983241</v>
      </c>
      <c r="E46" s="15">
        <f t="shared" ca="1" si="2"/>
        <v>-883300</v>
      </c>
      <c r="F46" s="15">
        <v>2983241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50</v>
      </c>
      <c r="C47" s="11">
        <v>2689584</v>
      </c>
      <c r="D47" s="11">
        <v>2231584</v>
      </c>
      <c r="E47" s="11">
        <f t="shared" ca="1" si="2"/>
        <v>-458000</v>
      </c>
      <c r="F47" s="11">
        <v>2231584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51</v>
      </c>
      <c r="C48" s="15">
        <v>2689584</v>
      </c>
      <c r="D48" s="15">
        <v>2231584</v>
      </c>
      <c r="E48" s="15">
        <f t="shared" ca="1" si="2"/>
        <v>-458000</v>
      </c>
      <c r="F48" s="15">
        <v>2231584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52</v>
      </c>
      <c r="C49" s="11">
        <v>210716494</v>
      </c>
      <c r="D49" s="11">
        <v>185933294</v>
      </c>
      <c r="E49" s="11">
        <f t="shared" ca="1" si="2"/>
        <v>-24783200</v>
      </c>
      <c r="F49" s="11">
        <v>185933294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53</v>
      </c>
      <c r="C50" s="15">
        <v>210716494</v>
      </c>
      <c r="D50" s="15">
        <v>185933294</v>
      </c>
      <c r="E50" s="15">
        <f t="shared" ca="1" si="2"/>
        <v>-24783200</v>
      </c>
      <c r="F50" s="15">
        <v>185933294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16</v>
      </c>
      <c r="C51" s="11">
        <v>41884715</v>
      </c>
      <c r="D51" s="11">
        <v>34987715</v>
      </c>
      <c r="E51" s="11">
        <f t="shared" ca="1" si="2"/>
        <v>-6897000</v>
      </c>
      <c r="F51" s="11">
        <v>34987692.899999999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17</v>
      </c>
      <c r="C52" s="15">
        <v>41884715</v>
      </c>
      <c r="D52" s="15">
        <v>34987715</v>
      </c>
      <c r="E52" s="15">
        <f t="shared" ca="1" si="2"/>
        <v>-6897000</v>
      </c>
      <c r="F52" s="15">
        <v>34987692.899999999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54</v>
      </c>
      <c r="C53" s="11">
        <v>25211743</v>
      </c>
      <c r="D53" s="11">
        <v>19720743</v>
      </c>
      <c r="E53" s="11">
        <f t="shared" ca="1" si="2"/>
        <v>-5491000</v>
      </c>
      <c r="F53" s="11">
        <v>19720743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55</v>
      </c>
      <c r="C54" s="15">
        <v>25211743</v>
      </c>
      <c r="D54" s="15">
        <v>19720743</v>
      </c>
      <c r="E54" s="15">
        <f t="shared" ca="1" si="2"/>
        <v>-5491000</v>
      </c>
      <c r="F54" s="15">
        <v>19720743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56</v>
      </c>
      <c r="C55" s="11">
        <v>15022938</v>
      </c>
      <c r="D55" s="11">
        <v>12407938</v>
      </c>
      <c r="E55" s="11">
        <f t="shared" ca="1" si="2"/>
        <v>-2615000</v>
      </c>
      <c r="F55" s="11">
        <v>12407938</v>
      </c>
      <c r="G55" s="12">
        <f t="shared" ca="1" si="3"/>
        <v>1</v>
      </c>
      <c r="H55" s="3"/>
    </row>
    <row r="56" spans="1:8" ht="45" outlineLevel="2" x14ac:dyDescent="0.25">
      <c r="A56" s="13"/>
      <c r="B56" s="14" t="s">
        <v>57</v>
      </c>
      <c r="C56" s="15">
        <v>15022938</v>
      </c>
      <c r="D56" s="15">
        <v>12407938</v>
      </c>
      <c r="E56" s="15">
        <f t="shared" ca="1" si="2"/>
        <v>-2615000</v>
      </c>
      <c r="F56" s="15">
        <v>12407938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58</v>
      </c>
      <c r="C57" s="11">
        <v>35075210</v>
      </c>
      <c r="D57" s="11">
        <v>31565210</v>
      </c>
      <c r="E57" s="11">
        <f t="shared" ca="1" si="2"/>
        <v>-3510000</v>
      </c>
      <c r="F57" s="11">
        <v>31565209.93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59</v>
      </c>
      <c r="C58" s="15">
        <v>35075210</v>
      </c>
      <c r="D58" s="15">
        <v>31565210</v>
      </c>
      <c r="E58" s="15">
        <f t="shared" ca="1" si="2"/>
        <v>-3510000</v>
      </c>
      <c r="F58" s="15">
        <v>31565209.93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60</v>
      </c>
      <c r="C59" s="11">
        <v>26458742</v>
      </c>
      <c r="D59" s="11">
        <v>22938442</v>
      </c>
      <c r="E59" s="11">
        <f t="shared" ca="1" si="2"/>
        <v>-3520300</v>
      </c>
      <c r="F59" s="11">
        <v>22938442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61</v>
      </c>
      <c r="C60" s="15">
        <v>26458742</v>
      </c>
      <c r="D60" s="15">
        <v>22938442</v>
      </c>
      <c r="E60" s="15">
        <f t="shared" ca="1" si="2"/>
        <v>-3520300</v>
      </c>
      <c r="F60" s="15">
        <v>22938442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62</v>
      </c>
      <c r="C61" s="11">
        <v>25916003</v>
      </c>
      <c r="D61" s="11">
        <v>25447203</v>
      </c>
      <c r="E61" s="11">
        <f t="shared" ca="1" si="2"/>
        <v>-468800</v>
      </c>
      <c r="F61" s="11">
        <v>25447203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63</v>
      </c>
      <c r="C62" s="15">
        <v>25916003</v>
      </c>
      <c r="D62" s="15">
        <v>25447203</v>
      </c>
      <c r="E62" s="15">
        <f t="shared" ca="1" si="2"/>
        <v>-468800</v>
      </c>
      <c r="F62" s="15">
        <v>25447203</v>
      </c>
      <c r="G62" s="16">
        <f t="shared" ca="1" si="3"/>
        <v>1</v>
      </c>
      <c r="H62" s="3"/>
    </row>
    <row r="63" spans="1:8" ht="15" customHeight="1" x14ac:dyDescent="0.25">
      <c r="A63" s="54" t="s">
        <v>18</v>
      </c>
      <c r="B63" s="55"/>
      <c r="C63" s="17">
        <v>494721204</v>
      </c>
      <c r="D63" s="17">
        <v>433564104</v>
      </c>
      <c r="E63" s="18">
        <f t="shared" ca="1" si="2"/>
        <v>-61157100</v>
      </c>
      <c r="F63" s="18">
        <v>432685944.08999997</v>
      </c>
      <c r="G63" s="19">
        <f t="shared" ca="1" si="3"/>
        <v>0.998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2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95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30</v>
      </c>
      <c r="C9" s="11">
        <v>82680</v>
      </c>
      <c r="D9" s="11">
        <v>82680</v>
      </c>
      <c r="E9" s="11">
        <f t="shared" ref="E9:E23" ca="1" si="0">INDIRECT("R[0]C[-1]", FALSE)-INDIRECT("R[0]C[-2]", FALSE)</f>
        <v>0</v>
      </c>
      <c r="F9" s="11">
        <v>82680</v>
      </c>
      <c r="G9" s="12">
        <f t="shared" ref="G9:G23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31</v>
      </c>
      <c r="C10" s="15">
        <v>82680</v>
      </c>
      <c r="D10" s="15">
        <v>82680</v>
      </c>
      <c r="E10" s="15">
        <f t="shared" ca="1" si="0"/>
        <v>0</v>
      </c>
      <c r="F10" s="15">
        <v>82680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38</v>
      </c>
      <c r="C11" s="11">
        <v>27870</v>
      </c>
      <c r="D11" s="11">
        <v>27870</v>
      </c>
      <c r="E11" s="11">
        <f t="shared" ca="1" si="0"/>
        <v>0</v>
      </c>
      <c r="F11" s="11">
        <v>27870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39</v>
      </c>
      <c r="C12" s="15">
        <v>27870</v>
      </c>
      <c r="D12" s="15">
        <v>27870</v>
      </c>
      <c r="E12" s="15">
        <f t="shared" ca="1" si="0"/>
        <v>0</v>
      </c>
      <c r="F12" s="15">
        <v>27870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52</v>
      </c>
      <c r="C13" s="11">
        <v>922488</v>
      </c>
      <c r="D13" s="11">
        <v>922488</v>
      </c>
      <c r="E13" s="11">
        <f t="shared" ca="1" si="0"/>
        <v>0</v>
      </c>
      <c r="F13" s="11">
        <v>922488</v>
      </c>
      <c r="G13" s="12">
        <f t="shared" ca="1" si="1"/>
        <v>1</v>
      </c>
      <c r="H13" s="3"/>
    </row>
    <row r="14" spans="1:8" ht="45" outlineLevel="2" x14ac:dyDescent="0.25">
      <c r="A14" s="13"/>
      <c r="B14" s="14" t="s">
        <v>53</v>
      </c>
      <c r="C14" s="15">
        <v>922488</v>
      </c>
      <c r="D14" s="15">
        <v>922488</v>
      </c>
      <c r="E14" s="15">
        <f t="shared" ca="1" si="0"/>
        <v>0</v>
      </c>
      <c r="F14" s="15">
        <v>922488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54</v>
      </c>
      <c r="C15" s="11">
        <v>261046</v>
      </c>
      <c r="D15" s="11">
        <v>261046</v>
      </c>
      <c r="E15" s="11">
        <f t="shared" ca="1" si="0"/>
        <v>0</v>
      </c>
      <c r="F15" s="11">
        <v>261046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55</v>
      </c>
      <c r="C16" s="15">
        <v>261046</v>
      </c>
      <c r="D16" s="15">
        <v>261046</v>
      </c>
      <c r="E16" s="15">
        <f t="shared" ca="1" si="0"/>
        <v>0</v>
      </c>
      <c r="F16" s="15">
        <v>261046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56</v>
      </c>
      <c r="C17" s="11">
        <v>111479</v>
      </c>
      <c r="D17" s="11">
        <v>111479</v>
      </c>
      <c r="E17" s="11">
        <f t="shared" ca="1" si="0"/>
        <v>0</v>
      </c>
      <c r="F17" s="11">
        <v>111479</v>
      </c>
      <c r="G17" s="12">
        <f t="shared" ca="1" si="1"/>
        <v>1</v>
      </c>
      <c r="H17" s="3"/>
    </row>
    <row r="18" spans="1:8" ht="45" outlineLevel="2" x14ac:dyDescent="0.25">
      <c r="A18" s="13"/>
      <c r="B18" s="14" t="s">
        <v>57</v>
      </c>
      <c r="C18" s="15">
        <v>111479</v>
      </c>
      <c r="D18" s="15">
        <v>111479</v>
      </c>
      <c r="E18" s="15">
        <f t="shared" ca="1" si="0"/>
        <v>0</v>
      </c>
      <c r="F18" s="15">
        <v>111479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58</v>
      </c>
      <c r="C19" s="11">
        <v>50166</v>
      </c>
      <c r="D19" s="11">
        <v>50166</v>
      </c>
      <c r="E19" s="11">
        <f t="shared" ca="1" si="0"/>
        <v>0</v>
      </c>
      <c r="F19" s="11">
        <v>50166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59</v>
      </c>
      <c r="C20" s="15">
        <v>50166</v>
      </c>
      <c r="D20" s="15">
        <v>50166</v>
      </c>
      <c r="E20" s="15">
        <f t="shared" ca="1" si="0"/>
        <v>0</v>
      </c>
      <c r="F20" s="15">
        <v>50166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62</v>
      </c>
      <c r="C21" s="11">
        <v>284271</v>
      </c>
      <c r="D21" s="11">
        <v>284271</v>
      </c>
      <c r="E21" s="11">
        <f t="shared" ca="1" si="0"/>
        <v>0</v>
      </c>
      <c r="F21" s="11">
        <v>284271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63</v>
      </c>
      <c r="C22" s="15">
        <v>284271</v>
      </c>
      <c r="D22" s="15">
        <v>284271</v>
      </c>
      <c r="E22" s="15">
        <f t="shared" ca="1" si="0"/>
        <v>0</v>
      </c>
      <c r="F22" s="15">
        <v>284271</v>
      </c>
      <c r="G22" s="16">
        <f t="shared" ca="1" si="1"/>
        <v>1</v>
      </c>
      <c r="H22" s="3"/>
    </row>
    <row r="23" spans="1:8" ht="15" customHeight="1" x14ac:dyDescent="0.25">
      <c r="A23" s="54" t="s">
        <v>18</v>
      </c>
      <c r="B23" s="55"/>
      <c r="C23" s="17">
        <v>1740000</v>
      </c>
      <c r="D23" s="17">
        <v>1740000</v>
      </c>
      <c r="E23" s="18">
        <f t="shared" ca="1" si="0"/>
        <v>0</v>
      </c>
      <c r="F23" s="18">
        <v>1740000</v>
      </c>
      <c r="G23" s="19">
        <f t="shared" ca="1" si="1"/>
        <v>1</v>
      </c>
      <c r="H23" s="3"/>
    </row>
  </sheetData>
  <mergeCells count="10">
    <mergeCell ref="A23:B2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4" width="11.28515625" style="1" customWidth="1"/>
    <col min="5" max="5" width="13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60.2" customHeight="1" x14ac:dyDescent="0.25">
      <c r="A3" s="61" t="s">
        <v>96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1030928</v>
      </c>
      <c r="D9" s="11">
        <v>1030928</v>
      </c>
      <c r="E9" s="11">
        <f ca="1">INDIRECT("R[0]C[-1]", FALSE)-INDIRECT("R[0]C[-2]", FALSE)</f>
        <v>0</v>
      </c>
      <c r="F9" s="11">
        <v>1030928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1030928</v>
      </c>
      <c r="D10" s="15">
        <v>1030928</v>
      </c>
      <c r="E10" s="15">
        <f ca="1">INDIRECT("R[0]C[-1]", FALSE)-INDIRECT("R[0]C[-2]", FALSE)</f>
        <v>0</v>
      </c>
      <c r="F10" s="15">
        <v>1030928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1030928</v>
      </c>
      <c r="D11" s="17">
        <v>1030928</v>
      </c>
      <c r="E11" s="18">
        <f ca="1">INDIRECT("R[0]C[-1]", FALSE)-INDIRECT("R[0]C[-2]", FALSE)</f>
        <v>0</v>
      </c>
      <c r="F11" s="18">
        <v>1030928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opLeftCell="A16" zoomScaleNormal="100" zoomScaleSheetLayoutView="100" workbookViewId="0">
      <selection activeCell="A11" sqref="A11:XFD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2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97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20536200</v>
      </c>
      <c r="D9" s="11">
        <v>20536200</v>
      </c>
      <c r="E9" s="11">
        <f t="shared" ref="E9:E23" ca="1" si="0">INDIRECT("R[0]C[-1]", FALSE)-INDIRECT("R[0]C[-2]", FALSE)</f>
        <v>0</v>
      </c>
      <c r="F9" s="11">
        <v>19348354.440000001</v>
      </c>
      <c r="G9" s="12">
        <f t="shared" ref="G9:G23" ca="1" si="1">IF(INDIRECT("R[0]C[-3]", FALSE)=0,0,ROUND(INDIRECT("R[0]C[-1]", FALSE)/INDIRECT("R[0]C[-3]", FALSE),4))</f>
        <v>0.94220000000000004</v>
      </c>
      <c r="H9" s="3"/>
    </row>
    <row r="10" spans="1:8" ht="45" outlineLevel="2" x14ac:dyDescent="0.25">
      <c r="A10" s="13"/>
      <c r="B10" s="14" t="s">
        <v>21</v>
      </c>
      <c r="C10" s="15">
        <v>20536200</v>
      </c>
      <c r="D10" s="15">
        <v>20536200</v>
      </c>
      <c r="E10" s="15">
        <f t="shared" ca="1" si="0"/>
        <v>0</v>
      </c>
      <c r="F10" s="15">
        <v>19348354.440000001</v>
      </c>
      <c r="G10" s="16">
        <f t="shared" ca="1" si="1"/>
        <v>0.94220000000000004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44</v>
      </c>
      <c r="C11" s="11">
        <v>10000000</v>
      </c>
      <c r="D11" s="11">
        <v>10000000</v>
      </c>
      <c r="E11" s="11">
        <f t="shared" ca="1" si="0"/>
        <v>0</v>
      </c>
      <c r="F11" s="11">
        <v>7186310.71</v>
      </c>
      <c r="G11" s="12">
        <f t="shared" ca="1" si="1"/>
        <v>0.71860000000000002</v>
      </c>
      <c r="H11" s="3"/>
    </row>
    <row r="12" spans="1:8" ht="60" outlineLevel="2" x14ac:dyDescent="0.25">
      <c r="A12" s="13"/>
      <c r="B12" s="14" t="s">
        <v>45</v>
      </c>
      <c r="C12" s="15">
        <v>10000000</v>
      </c>
      <c r="D12" s="15">
        <v>10000000</v>
      </c>
      <c r="E12" s="15">
        <f t="shared" ca="1" si="0"/>
        <v>0</v>
      </c>
      <c r="F12" s="15">
        <v>7186310.71</v>
      </c>
      <c r="G12" s="16">
        <f t="shared" ca="1" si="1"/>
        <v>0.71860000000000002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48</v>
      </c>
      <c r="C13" s="11">
        <v>8219150</v>
      </c>
      <c r="D13" s="11">
        <v>8219150</v>
      </c>
      <c r="E13" s="11">
        <f t="shared" ca="1" si="0"/>
        <v>0</v>
      </c>
      <c r="F13" s="11">
        <v>8110332</v>
      </c>
      <c r="G13" s="12">
        <f t="shared" ca="1" si="1"/>
        <v>0.98680000000000001</v>
      </c>
      <c r="H13" s="3"/>
    </row>
    <row r="14" spans="1:8" ht="60" outlineLevel="2" x14ac:dyDescent="0.25">
      <c r="A14" s="13"/>
      <c r="B14" s="14" t="s">
        <v>49</v>
      </c>
      <c r="C14" s="15">
        <v>8219150</v>
      </c>
      <c r="D14" s="15">
        <v>8219150</v>
      </c>
      <c r="E14" s="15">
        <f t="shared" ca="1" si="0"/>
        <v>0</v>
      </c>
      <c r="F14" s="15">
        <v>8110332</v>
      </c>
      <c r="G14" s="16">
        <f t="shared" ca="1" si="1"/>
        <v>0.98680000000000001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50</v>
      </c>
      <c r="C15" s="11">
        <v>5608830</v>
      </c>
      <c r="D15" s="11">
        <v>5608830</v>
      </c>
      <c r="E15" s="11">
        <f t="shared" ca="1" si="0"/>
        <v>0</v>
      </c>
      <c r="F15" s="11">
        <v>4817698.9000000004</v>
      </c>
      <c r="G15" s="12">
        <f t="shared" ca="1" si="1"/>
        <v>0.8589</v>
      </c>
      <c r="H15" s="3"/>
    </row>
    <row r="16" spans="1:8" ht="60" outlineLevel="2" x14ac:dyDescent="0.25">
      <c r="A16" s="13"/>
      <c r="B16" s="14" t="s">
        <v>51</v>
      </c>
      <c r="C16" s="15">
        <v>5608830</v>
      </c>
      <c r="D16" s="15">
        <v>5608830</v>
      </c>
      <c r="E16" s="15">
        <f t="shared" ca="1" si="0"/>
        <v>0</v>
      </c>
      <c r="F16" s="15">
        <v>4817698.9000000004</v>
      </c>
      <c r="G16" s="16">
        <f t="shared" ca="1" si="1"/>
        <v>0.8589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16</v>
      </c>
      <c r="C17" s="11">
        <v>61575582</v>
      </c>
      <c r="D17" s="11">
        <v>69766399</v>
      </c>
      <c r="E17" s="11">
        <f t="shared" ca="1" si="0"/>
        <v>8190817</v>
      </c>
      <c r="F17" s="11">
        <v>65668322.75</v>
      </c>
      <c r="G17" s="12">
        <f t="shared" ca="1" si="1"/>
        <v>0.94130000000000003</v>
      </c>
      <c r="H17" s="3"/>
    </row>
    <row r="18" spans="1:8" ht="60" outlineLevel="2" x14ac:dyDescent="0.25">
      <c r="A18" s="13"/>
      <c r="B18" s="14" t="s">
        <v>17</v>
      </c>
      <c r="C18" s="15">
        <v>0</v>
      </c>
      <c r="D18" s="15">
        <v>31575582</v>
      </c>
      <c r="E18" s="15">
        <f t="shared" ca="1" si="0"/>
        <v>31575582</v>
      </c>
      <c r="F18" s="15">
        <v>27678905.960000001</v>
      </c>
      <c r="G18" s="16">
        <f t="shared" ca="1" si="1"/>
        <v>0.87660000000000005</v>
      </c>
      <c r="H18" s="3"/>
    </row>
    <row r="19" spans="1:8" ht="75" outlineLevel="2" x14ac:dyDescent="0.25">
      <c r="A19" s="13"/>
      <c r="B19" s="14" t="s">
        <v>98</v>
      </c>
      <c r="C19" s="15">
        <v>0</v>
      </c>
      <c r="D19" s="15">
        <v>38190817</v>
      </c>
      <c r="E19" s="15">
        <f t="shared" ca="1" si="0"/>
        <v>38190817</v>
      </c>
      <c r="F19" s="15">
        <v>37989416.789999999</v>
      </c>
      <c r="G19" s="16">
        <f t="shared" ca="1" si="1"/>
        <v>0.99470000000000003</v>
      </c>
      <c r="H19" s="3"/>
    </row>
    <row r="20" spans="1:8" ht="60" outlineLevel="2" x14ac:dyDescent="0.25">
      <c r="A20" s="13"/>
      <c r="B20" s="14" t="s">
        <v>17</v>
      </c>
      <c r="C20" s="15">
        <v>61575582</v>
      </c>
      <c r="D20" s="15">
        <v>0</v>
      </c>
      <c r="E20" s="15">
        <f t="shared" ca="1" si="0"/>
        <v>-61575582</v>
      </c>
      <c r="F20" s="15">
        <v>0</v>
      </c>
      <c r="G20" s="16">
        <f t="shared" ca="1" si="1"/>
        <v>0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10" t="s">
        <v>62</v>
      </c>
      <c r="C21" s="11">
        <v>10000000</v>
      </c>
      <c r="D21" s="11">
        <v>0</v>
      </c>
      <c r="E21" s="11">
        <f t="shared" ca="1" si="0"/>
        <v>-10000000</v>
      </c>
      <c r="F21" s="11">
        <v>0</v>
      </c>
      <c r="G21" s="12">
        <f t="shared" ca="1" si="1"/>
        <v>0</v>
      </c>
      <c r="H21" s="3"/>
    </row>
    <row r="22" spans="1:8" ht="75" outlineLevel="2" x14ac:dyDescent="0.25">
      <c r="A22" s="13"/>
      <c r="B22" s="14" t="s">
        <v>99</v>
      </c>
      <c r="C22" s="15">
        <v>10000000</v>
      </c>
      <c r="D22" s="15">
        <v>0</v>
      </c>
      <c r="E22" s="15">
        <f t="shared" ca="1" si="0"/>
        <v>-10000000</v>
      </c>
      <c r="F22" s="15">
        <v>0</v>
      </c>
      <c r="G22" s="16">
        <f t="shared" ca="1" si="1"/>
        <v>0</v>
      </c>
      <c r="H22" s="3"/>
    </row>
    <row r="23" spans="1:8" ht="15" customHeight="1" x14ac:dyDescent="0.25">
      <c r="A23" s="54" t="s">
        <v>18</v>
      </c>
      <c r="B23" s="55"/>
      <c r="C23" s="17">
        <v>115939762</v>
      </c>
      <c r="D23" s="17">
        <v>114130579</v>
      </c>
      <c r="E23" s="18">
        <f t="shared" ca="1" si="0"/>
        <v>-1809183</v>
      </c>
      <c r="F23" s="18">
        <v>105131018.8</v>
      </c>
      <c r="G23" s="19">
        <f t="shared" ca="1" si="1"/>
        <v>0.92110000000000003</v>
      </c>
      <c r="H23" s="3"/>
    </row>
  </sheetData>
  <mergeCells count="10">
    <mergeCell ref="A23:B2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7.1406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1311113.22</v>
      </c>
      <c r="D9" s="11">
        <v>1311113.22</v>
      </c>
      <c r="E9" s="11">
        <f t="shared" ref="E9:E55" ca="1" si="0">INDIRECT("R[0]C[-1]", FALSE)-INDIRECT("R[0]C[-2]", FALSE)</f>
        <v>0</v>
      </c>
      <c r="F9" s="11">
        <v>1311113.22</v>
      </c>
      <c r="G9" s="12">
        <f t="shared" ref="G9:G55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21</v>
      </c>
      <c r="C10" s="15">
        <v>1311113.22</v>
      </c>
      <c r="D10" s="15">
        <v>1311113.22</v>
      </c>
      <c r="E10" s="15">
        <f t="shared" ca="1" si="0"/>
        <v>0</v>
      </c>
      <c r="F10" s="15">
        <v>1311113.22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464528.81</v>
      </c>
      <c r="D11" s="11">
        <v>464528.81</v>
      </c>
      <c r="E11" s="11">
        <f t="shared" ca="1" si="0"/>
        <v>0</v>
      </c>
      <c r="F11" s="11">
        <v>464528.81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23</v>
      </c>
      <c r="C12" s="15">
        <v>464528.81</v>
      </c>
      <c r="D12" s="15">
        <v>464528.81</v>
      </c>
      <c r="E12" s="15">
        <f t="shared" ca="1" si="0"/>
        <v>0</v>
      </c>
      <c r="F12" s="15">
        <v>464528.81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667856.93999999994</v>
      </c>
      <c r="D13" s="11">
        <v>428882.51</v>
      </c>
      <c r="E13" s="11">
        <f t="shared" ca="1" si="0"/>
        <v>-238974.42999999993</v>
      </c>
      <c r="F13" s="11">
        <v>428882.51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25</v>
      </c>
      <c r="C14" s="15">
        <v>667856.93999999994</v>
      </c>
      <c r="D14" s="15">
        <v>428882.51</v>
      </c>
      <c r="E14" s="15">
        <f t="shared" ca="1" si="0"/>
        <v>-238974.42999999993</v>
      </c>
      <c r="F14" s="15">
        <v>428882.51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26</v>
      </c>
      <c r="C15" s="11">
        <v>1026352.22</v>
      </c>
      <c r="D15" s="11">
        <v>1515091.37</v>
      </c>
      <c r="E15" s="11">
        <f t="shared" ca="1" si="0"/>
        <v>488739.15000000014</v>
      </c>
      <c r="F15" s="11">
        <v>1515091.37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27</v>
      </c>
      <c r="C16" s="15">
        <v>1026352.22</v>
      </c>
      <c r="D16" s="15">
        <v>1515091.37</v>
      </c>
      <c r="E16" s="15">
        <f t="shared" ca="1" si="0"/>
        <v>488739.15000000014</v>
      </c>
      <c r="F16" s="15">
        <v>1515091.37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28</v>
      </c>
      <c r="C17" s="11">
        <v>736713.66</v>
      </c>
      <c r="D17" s="11">
        <v>736713.66</v>
      </c>
      <c r="E17" s="11">
        <f t="shared" ca="1" si="0"/>
        <v>0</v>
      </c>
      <c r="F17" s="11">
        <v>736713.66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29</v>
      </c>
      <c r="C18" s="15">
        <v>736713.66</v>
      </c>
      <c r="D18" s="15">
        <v>736713.66</v>
      </c>
      <c r="E18" s="15">
        <f t="shared" ca="1" si="0"/>
        <v>0</v>
      </c>
      <c r="F18" s="15">
        <v>736713.66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30</v>
      </c>
      <c r="C19" s="11">
        <v>1072609.93</v>
      </c>
      <c r="D19" s="11">
        <v>907876.03</v>
      </c>
      <c r="E19" s="11">
        <f t="shared" ca="1" si="0"/>
        <v>-164733.89999999991</v>
      </c>
      <c r="F19" s="11">
        <v>907876.03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31</v>
      </c>
      <c r="C20" s="15">
        <v>1072609.93</v>
      </c>
      <c r="D20" s="15">
        <v>907876.03</v>
      </c>
      <c r="E20" s="15">
        <f t="shared" ca="1" si="0"/>
        <v>-164733.89999999991</v>
      </c>
      <c r="F20" s="15">
        <v>907876.03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32</v>
      </c>
      <c r="C21" s="11">
        <v>1620770.06</v>
      </c>
      <c r="D21" s="11">
        <v>933703.93</v>
      </c>
      <c r="E21" s="11">
        <f t="shared" ca="1" si="0"/>
        <v>-687066.13</v>
      </c>
      <c r="F21" s="11">
        <v>933703.93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33</v>
      </c>
      <c r="C22" s="15">
        <v>1620770.06</v>
      </c>
      <c r="D22" s="15">
        <v>933703.93</v>
      </c>
      <c r="E22" s="15">
        <f t="shared" ca="1" si="0"/>
        <v>-687066.13</v>
      </c>
      <c r="F22" s="15">
        <v>933703.93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34</v>
      </c>
      <c r="C23" s="11">
        <v>846797.32</v>
      </c>
      <c r="D23" s="11">
        <v>846797.32</v>
      </c>
      <c r="E23" s="11">
        <f t="shared" ca="1" si="0"/>
        <v>0</v>
      </c>
      <c r="F23" s="11">
        <v>846797.32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35</v>
      </c>
      <c r="C24" s="15">
        <v>846797.32</v>
      </c>
      <c r="D24" s="15">
        <v>846797.32</v>
      </c>
      <c r="E24" s="15">
        <f t="shared" ca="1" si="0"/>
        <v>0</v>
      </c>
      <c r="F24" s="15">
        <v>846797.32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36</v>
      </c>
      <c r="C25" s="11">
        <v>846797.32</v>
      </c>
      <c r="D25" s="11">
        <v>846797.32</v>
      </c>
      <c r="E25" s="11">
        <f t="shared" ca="1" si="0"/>
        <v>0</v>
      </c>
      <c r="F25" s="11">
        <v>846797.32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37</v>
      </c>
      <c r="C26" s="15">
        <v>846797.32</v>
      </c>
      <c r="D26" s="15">
        <v>846797.32</v>
      </c>
      <c r="E26" s="15">
        <f t="shared" ca="1" si="0"/>
        <v>0</v>
      </c>
      <c r="F26" s="15">
        <v>846797.32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38</v>
      </c>
      <c r="C27" s="11">
        <v>918663.79</v>
      </c>
      <c r="D27" s="11">
        <v>918663.79</v>
      </c>
      <c r="E27" s="11">
        <f t="shared" ca="1" si="0"/>
        <v>0</v>
      </c>
      <c r="F27" s="11">
        <v>918663.79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39</v>
      </c>
      <c r="C28" s="15">
        <v>918663.79</v>
      </c>
      <c r="D28" s="15">
        <v>918663.79</v>
      </c>
      <c r="E28" s="15">
        <f t="shared" ca="1" si="0"/>
        <v>0</v>
      </c>
      <c r="F28" s="15">
        <v>918663.79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40</v>
      </c>
      <c r="C29" s="11">
        <v>1463749.64</v>
      </c>
      <c r="D29" s="11">
        <v>2129090.39</v>
      </c>
      <c r="E29" s="11">
        <f t="shared" ca="1" si="0"/>
        <v>665340.75000000023</v>
      </c>
      <c r="F29" s="11">
        <v>2129090.39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41</v>
      </c>
      <c r="C30" s="15">
        <v>1463749.64</v>
      </c>
      <c r="D30" s="15">
        <v>2129090.39</v>
      </c>
      <c r="E30" s="15">
        <f t="shared" ca="1" si="0"/>
        <v>665340.75000000023</v>
      </c>
      <c r="F30" s="15">
        <v>2129090.39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42</v>
      </c>
      <c r="C31" s="11">
        <v>1785300.36</v>
      </c>
      <c r="D31" s="11">
        <v>1785300.36</v>
      </c>
      <c r="E31" s="11">
        <f t="shared" ca="1" si="0"/>
        <v>0</v>
      </c>
      <c r="F31" s="11">
        <v>1785300.36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43</v>
      </c>
      <c r="C32" s="15">
        <v>1785300.36</v>
      </c>
      <c r="D32" s="15">
        <v>1785300.36</v>
      </c>
      <c r="E32" s="15">
        <f t="shared" ca="1" si="0"/>
        <v>0</v>
      </c>
      <c r="F32" s="15">
        <v>1785300.36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44</v>
      </c>
      <c r="C33" s="11">
        <v>1573131.66</v>
      </c>
      <c r="D33" s="11">
        <v>1573131.66</v>
      </c>
      <c r="E33" s="11">
        <f t="shared" ca="1" si="0"/>
        <v>0</v>
      </c>
      <c r="F33" s="11">
        <v>1573131.66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45</v>
      </c>
      <c r="C34" s="15">
        <v>1573131.66</v>
      </c>
      <c r="D34" s="15">
        <v>1573131.66</v>
      </c>
      <c r="E34" s="15">
        <f t="shared" ca="1" si="0"/>
        <v>0</v>
      </c>
      <c r="F34" s="15">
        <v>1573131.66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46</v>
      </c>
      <c r="C35" s="11">
        <v>829861.36</v>
      </c>
      <c r="D35" s="11">
        <v>715656.36</v>
      </c>
      <c r="E35" s="11">
        <f t="shared" ca="1" si="0"/>
        <v>-114205</v>
      </c>
      <c r="F35" s="11">
        <v>715656.36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47</v>
      </c>
      <c r="C36" s="15">
        <v>829861.36</v>
      </c>
      <c r="D36" s="15">
        <v>715656.36</v>
      </c>
      <c r="E36" s="15">
        <f t="shared" ca="1" si="0"/>
        <v>-114205</v>
      </c>
      <c r="F36" s="15">
        <v>715656.36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48</v>
      </c>
      <c r="C37" s="11">
        <v>761633.7</v>
      </c>
      <c r="D37" s="11">
        <v>761633.7</v>
      </c>
      <c r="E37" s="11">
        <f t="shared" ca="1" si="0"/>
        <v>0</v>
      </c>
      <c r="F37" s="11">
        <v>761633.7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49</v>
      </c>
      <c r="C38" s="15">
        <v>761633.7</v>
      </c>
      <c r="D38" s="15">
        <v>761633.7</v>
      </c>
      <c r="E38" s="15">
        <f t="shared" ca="1" si="0"/>
        <v>0</v>
      </c>
      <c r="F38" s="15">
        <v>761633.7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50</v>
      </c>
      <c r="C39" s="11">
        <v>442028.2</v>
      </c>
      <c r="D39" s="11">
        <v>442028.2</v>
      </c>
      <c r="E39" s="11">
        <f t="shared" ca="1" si="0"/>
        <v>0</v>
      </c>
      <c r="F39" s="11">
        <v>442028.2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51</v>
      </c>
      <c r="C40" s="15">
        <v>442028.2</v>
      </c>
      <c r="D40" s="15">
        <v>442028.2</v>
      </c>
      <c r="E40" s="15">
        <f t="shared" ca="1" si="0"/>
        <v>0</v>
      </c>
      <c r="F40" s="15">
        <v>442028.2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52</v>
      </c>
      <c r="C41" s="11">
        <v>4719394.99</v>
      </c>
      <c r="D41" s="11">
        <v>3954103.01</v>
      </c>
      <c r="E41" s="11">
        <f t="shared" ca="1" si="0"/>
        <v>-765291.98000000045</v>
      </c>
      <c r="F41" s="11">
        <v>3954103.01</v>
      </c>
      <c r="G41" s="12">
        <f t="shared" ca="1" si="1"/>
        <v>1</v>
      </c>
      <c r="H41" s="3"/>
    </row>
    <row r="42" spans="1:8" ht="45" outlineLevel="2" x14ac:dyDescent="0.25">
      <c r="A42" s="13"/>
      <c r="B42" s="14" t="s">
        <v>53</v>
      </c>
      <c r="C42" s="15">
        <v>4719394.99</v>
      </c>
      <c r="D42" s="15">
        <v>3954103.01</v>
      </c>
      <c r="E42" s="15">
        <f t="shared" ca="1" si="0"/>
        <v>-765291.98000000045</v>
      </c>
      <c r="F42" s="15">
        <v>3954103.01</v>
      </c>
      <c r="G42" s="16">
        <f t="shared" ca="1" si="1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16</v>
      </c>
      <c r="C43" s="11">
        <v>1258505.33</v>
      </c>
      <c r="D43" s="11">
        <v>2520923.37</v>
      </c>
      <c r="E43" s="11">
        <f t="shared" ca="1" si="0"/>
        <v>1262418.04</v>
      </c>
      <c r="F43" s="11">
        <v>2517010.66</v>
      </c>
      <c r="G43" s="12">
        <f t="shared" ca="1" si="1"/>
        <v>0.99839999999999995</v>
      </c>
      <c r="H43" s="3"/>
    </row>
    <row r="44" spans="1:8" ht="60" outlineLevel="2" x14ac:dyDescent="0.25">
      <c r="A44" s="13"/>
      <c r="B44" s="14" t="s">
        <v>17</v>
      </c>
      <c r="C44" s="15">
        <v>1258505.33</v>
      </c>
      <c r="D44" s="15">
        <v>2520923.37</v>
      </c>
      <c r="E44" s="15">
        <f t="shared" ca="1" si="0"/>
        <v>1262418.04</v>
      </c>
      <c r="F44" s="15">
        <v>2517010.66</v>
      </c>
      <c r="G44" s="16">
        <f t="shared" ca="1" si="1"/>
        <v>0.99839999999999995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54</v>
      </c>
      <c r="C45" s="11">
        <v>1573131.66</v>
      </c>
      <c r="D45" s="11">
        <v>1479240.26</v>
      </c>
      <c r="E45" s="11">
        <f t="shared" ca="1" si="0"/>
        <v>-93891.399999999907</v>
      </c>
      <c r="F45" s="11">
        <v>1479240.26</v>
      </c>
      <c r="G45" s="12">
        <f t="shared" ca="1" si="1"/>
        <v>1</v>
      </c>
      <c r="H45" s="3"/>
    </row>
    <row r="46" spans="1:8" ht="60" outlineLevel="2" x14ac:dyDescent="0.25">
      <c r="A46" s="13"/>
      <c r="B46" s="14" t="s">
        <v>55</v>
      </c>
      <c r="C46" s="15">
        <v>1573131.66</v>
      </c>
      <c r="D46" s="15">
        <v>1479240.26</v>
      </c>
      <c r="E46" s="15">
        <f t="shared" ca="1" si="0"/>
        <v>-93891.399999999907</v>
      </c>
      <c r="F46" s="15">
        <v>1479240.26</v>
      </c>
      <c r="G46" s="16">
        <f t="shared" ca="1" si="1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56</v>
      </c>
      <c r="C47" s="11">
        <v>1258505.33</v>
      </c>
      <c r="D47" s="11">
        <v>943878.99</v>
      </c>
      <c r="E47" s="11">
        <f t="shared" ca="1" si="0"/>
        <v>-314626.34000000008</v>
      </c>
      <c r="F47" s="11">
        <v>943878.99</v>
      </c>
      <c r="G47" s="12">
        <f t="shared" ca="1" si="1"/>
        <v>1</v>
      </c>
      <c r="H47" s="3"/>
    </row>
    <row r="48" spans="1:8" ht="45" outlineLevel="2" x14ac:dyDescent="0.25">
      <c r="A48" s="13"/>
      <c r="B48" s="14" t="s">
        <v>57</v>
      </c>
      <c r="C48" s="15">
        <v>1258505.33</v>
      </c>
      <c r="D48" s="15">
        <v>943878.99</v>
      </c>
      <c r="E48" s="15">
        <f t="shared" ca="1" si="0"/>
        <v>-314626.34000000008</v>
      </c>
      <c r="F48" s="15">
        <v>943878.99</v>
      </c>
      <c r="G48" s="16">
        <f t="shared" ca="1" si="1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58</v>
      </c>
      <c r="C49" s="11">
        <v>3460889.66</v>
      </c>
      <c r="D49" s="11">
        <v>3423180.9</v>
      </c>
      <c r="E49" s="11">
        <f t="shared" ca="1" si="0"/>
        <v>-37708.760000000242</v>
      </c>
      <c r="F49" s="11">
        <v>3423180.9</v>
      </c>
      <c r="G49" s="12">
        <f t="shared" ca="1" si="1"/>
        <v>1</v>
      </c>
      <c r="H49" s="3"/>
    </row>
    <row r="50" spans="1:8" ht="60" outlineLevel="2" x14ac:dyDescent="0.25">
      <c r="A50" s="13"/>
      <c r="B50" s="14" t="s">
        <v>59</v>
      </c>
      <c r="C50" s="15">
        <v>3460889.66</v>
      </c>
      <c r="D50" s="15">
        <v>3423180.9</v>
      </c>
      <c r="E50" s="15">
        <f t="shared" ca="1" si="0"/>
        <v>-37708.760000000242</v>
      </c>
      <c r="F50" s="15">
        <v>3423180.9</v>
      </c>
      <c r="G50" s="16">
        <f t="shared" ca="1" si="1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60</v>
      </c>
      <c r="C51" s="11">
        <v>3291878.59</v>
      </c>
      <c r="D51" s="11">
        <v>3291878.59</v>
      </c>
      <c r="E51" s="11">
        <f t="shared" ca="1" si="0"/>
        <v>0</v>
      </c>
      <c r="F51" s="11">
        <v>3291878.59</v>
      </c>
      <c r="G51" s="12">
        <f t="shared" ca="1" si="1"/>
        <v>1</v>
      </c>
      <c r="H51" s="3"/>
    </row>
    <row r="52" spans="1:8" ht="60" outlineLevel="2" x14ac:dyDescent="0.25">
      <c r="A52" s="13"/>
      <c r="B52" s="14" t="s">
        <v>61</v>
      </c>
      <c r="C52" s="15">
        <v>3291878.59</v>
      </c>
      <c r="D52" s="15">
        <v>3291878.59</v>
      </c>
      <c r="E52" s="15">
        <f t="shared" ca="1" si="0"/>
        <v>0</v>
      </c>
      <c r="F52" s="15">
        <v>3291878.59</v>
      </c>
      <c r="G52" s="16">
        <f t="shared" ca="1" si="1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62</v>
      </c>
      <c r="C53" s="11">
        <v>1032286.25</v>
      </c>
      <c r="D53" s="11">
        <v>1032286.25</v>
      </c>
      <c r="E53" s="11">
        <f t="shared" ca="1" si="0"/>
        <v>0</v>
      </c>
      <c r="F53" s="11">
        <v>1032286.25</v>
      </c>
      <c r="G53" s="12">
        <f t="shared" ca="1" si="1"/>
        <v>1</v>
      </c>
      <c r="H53" s="3"/>
    </row>
    <row r="54" spans="1:8" ht="60" outlineLevel="2" x14ac:dyDescent="0.25">
      <c r="A54" s="13"/>
      <c r="B54" s="14" t="s">
        <v>63</v>
      </c>
      <c r="C54" s="15">
        <v>1032286.25</v>
      </c>
      <c r="D54" s="15">
        <v>1032286.25</v>
      </c>
      <c r="E54" s="15">
        <f t="shared" ca="1" si="0"/>
        <v>0</v>
      </c>
      <c r="F54" s="15">
        <v>1032286.25</v>
      </c>
      <c r="G54" s="16">
        <f t="shared" ca="1" si="1"/>
        <v>1</v>
      </c>
      <c r="H54" s="3"/>
    </row>
    <row r="55" spans="1:8" ht="15" customHeight="1" x14ac:dyDescent="0.25">
      <c r="A55" s="54" t="s">
        <v>18</v>
      </c>
      <c r="B55" s="55"/>
      <c r="C55" s="17">
        <v>32962500</v>
      </c>
      <c r="D55" s="17">
        <v>32962500</v>
      </c>
      <c r="E55" s="18">
        <f t="shared" ca="1" si="0"/>
        <v>0</v>
      </c>
      <c r="F55" s="18">
        <v>32958587.289999999</v>
      </c>
      <c r="G55" s="19">
        <f t="shared" ca="1" si="1"/>
        <v>0.99990000000000001</v>
      </c>
      <c r="H55" s="3"/>
    </row>
  </sheetData>
  <mergeCells count="10">
    <mergeCell ref="A55:B5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7109375" style="1" customWidth="1"/>
    <col min="4" max="4" width="11.28515625" style="1" customWidth="1"/>
    <col min="5" max="5" width="12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100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30</v>
      </c>
      <c r="C9" s="11">
        <v>36565600</v>
      </c>
      <c r="D9" s="11">
        <v>36565600</v>
      </c>
      <c r="E9" s="11">
        <f ca="1">INDIRECT("R[0]C[-1]", FALSE)-INDIRECT("R[0]C[-2]", FALSE)</f>
        <v>0</v>
      </c>
      <c r="F9" s="11">
        <v>36565599.859999999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31</v>
      </c>
      <c r="C10" s="15">
        <v>36565600</v>
      </c>
      <c r="D10" s="15">
        <v>36565600</v>
      </c>
      <c r="E10" s="15">
        <f ca="1">INDIRECT("R[0]C[-1]", FALSE)-INDIRECT("R[0]C[-2]", FALSE)</f>
        <v>0</v>
      </c>
      <c r="F10" s="15">
        <v>36565599.859999999</v>
      </c>
      <c r="G10" s="16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46</v>
      </c>
      <c r="C11" s="11">
        <v>5850000</v>
      </c>
      <c r="D11" s="11">
        <v>31719000</v>
      </c>
      <c r="E11" s="11">
        <f ca="1">INDIRECT("R[0]C[-1]", FALSE)-INDIRECT("R[0]C[-2]", FALSE)</f>
        <v>25869000</v>
      </c>
      <c r="F11" s="11">
        <v>31651100</v>
      </c>
      <c r="G11" s="12">
        <f ca="1">IF(INDIRECT("R[0]C[-3]", FALSE)=0,0,ROUND(INDIRECT("R[0]C[-1]", FALSE)/INDIRECT("R[0]C[-3]", FALSE),4))</f>
        <v>0.99790000000000001</v>
      </c>
      <c r="H11" s="3"/>
    </row>
    <row r="12" spans="1:8" ht="60" outlineLevel="2" x14ac:dyDescent="0.25">
      <c r="A12" s="13"/>
      <c r="B12" s="14" t="s">
        <v>47</v>
      </c>
      <c r="C12" s="15">
        <v>5850000</v>
      </c>
      <c r="D12" s="15">
        <v>31719000</v>
      </c>
      <c r="E12" s="15">
        <f ca="1">INDIRECT("R[0]C[-1]", FALSE)-INDIRECT("R[0]C[-2]", FALSE)</f>
        <v>25869000</v>
      </c>
      <c r="F12" s="15">
        <v>31651100</v>
      </c>
      <c r="G12" s="16">
        <f ca="1">IF(INDIRECT("R[0]C[-3]", FALSE)=0,0,ROUND(INDIRECT("R[0]C[-1]", FALSE)/INDIRECT("R[0]C[-3]", FALSE),4))</f>
        <v>0.99790000000000001</v>
      </c>
      <c r="H12" s="3"/>
    </row>
    <row r="13" spans="1:8" ht="15" customHeight="1" x14ac:dyDescent="0.25">
      <c r="A13" s="54" t="s">
        <v>18</v>
      </c>
      <c r="B13" s="55"/>
      <c r="C13" s="17">
        <v>42415600</v>
      </c>
      <c r="D13" s="17">
        <v>68284600</v>
      </c>
      <c r="E13" s="18">
        <f ca="1">INDIRECT("R[0]C[-1]", FALSE)-INDIRECT("R[0]C[-2]", FALSE)</f>
        <v>25869000</v>
      </c>
      <c r="F13" s="18">
        <v>68216699.859999999</v>
      </c>
      <c r="G13" s="19">
        <f ca="1">IF(INDIRECT("R[0]C[-3]", FALSE)=0,0,ROUND(INDIRECT("R[0]C[-1]", FALSE)/INDIRECT("R[0]C[-3]", FALSE),4))</f>
        <v>0.999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" style="1" customWidth="1"/>
    <col min="4" max="4" width="11.28515625" style="1" customWidth="1"/>
    <col min="5" max="5" width="12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101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40</v>
      </c>
      <c r="C9" s="11">
        <v>0</v>
      </c>
      <c r="D9" s="11">
        <v>6000000</v>
      </c>
      <c r="E9" s="11">
        <f t="shared" ref="E9:E19" ca="1" si="0">INDIRECT("R[0]C[-1]", FALSE)-INDIRECT("R[0]C[-2]", FALSE)</f>
        <v>6000000</v>
      </c>
      <c r="F9" s="11">
        <v>5510418.8899999997</v>
      </c>
      <c r="G9" s="12">
        <f t="shared" ref="G9:G19" ca="1" si="1">IF(INDIRECT("R[0]C[-3]", FALSE)=0,0,ROUND(INDIRECT("R[0]C[-1]", FALSE)/INDIRECT("R[0]C[-3]", FALSE),4))</f>
        <v>0.91839999999999999</v>
      </c>
      <c r="H9" s="3"/>
    </row>
    <row r="10" spans="1:8" ht="60" outlineLevel="2" x14ac:dyDescent="0.25">
      <c r="A10" s="13"/>
      <c r="B10" s="14" t="s">
        <v>41</v>
      </c>
      <c r="C10" s="15">
        <v>0</v>
      </c>
      <c r="D10" s="15">
        <v>6000000</v>
      </c>
      <c r="E10" s="15">
        <f t="shared" ca="1" si="0"/>
        <v>6000000</v>
      </c>
      <c r="F10" s="15">
        <v>5510418.8899999997</v>
      </c>
      <c r="G10" s="16">
        <f t="shared" ca="1" si="1"/>
        <v>0.91839999999999999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42</v>
      </c>
      <c r="C11" s="11">
        <v>0</v>
      </c>
      <c r="D11" s="11">
        <v>12280600</v>
      </c>
      <c r="E11" s="11">
        <f t="shared" ca="1" si="0"/>
        <v>12280600</v>
      </c>
      <c r="F11" s="11">
        <v>12132752.66</v>
      </c>
      <c r="G11" s="12">
        <f t="shared" ca="1" si="1"/>
        <v>0.98799999999999999</v>
      </c>
      <c r="H11" s="3"/>
    </row>
    <row r="12" spans="1:8" ht="60" outlineLevel="2" x14ac:dyDescent="0.25">
      <c r="A12" s="13"/>
      <c r="B12" s="14" t="s">
        <v>43</v>
      </c>
      <c r="C12" s="15">
        <v>0</v>
      </c>
      <c r="D12" s="15">
        <v>12280600</v>
      </c>
      <c r="E12" s="15">
        <f t="shared" ca="1" si="0"/>
        <v>12280600</v>
      </c>
      <c r="F12" s="15">
        <v>12132752.66</v>
      </c>
      <c r="G12" s="16">
        <f t="shared" ca="1" si="1"/>
        <v>0.98799999999999999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44</v>
      </c>
      <c r="C13" s="11">
        <v>0</v>
      </c>
      <c r="D13" s="11">
        <v>5190610</v>
      </c>
      <c r="E13" s="11">
        <f t="shared" ca="1" si="0"/>
        <v>5190610</v>
      </c>
      <c r="F13" s="11">
        <v>3948352.59</v>
      </c>
      <c r="G13" s="12">
        <f t="shared" ca="1" si="1"/>
        <v>0.76070000000000004</v>
      </c>
      <c r="H13" s="3"/>
    </row>
    <row r="14" spans="1:8" ht="60" outlineLevel="2" x14ac:dyDescent="0.25">
      <c r="A14" s="13"/>
      <c r="B14" s="14" t="s">
        <v>45</v>
      </c>
      <c r="C14" s="15">
        <v>0</v>
      </c>
      <c r="D14" s="15">
        <v>5190610</v>
      </c>
      <c r="E14" s="15">
        <f t="shared" ca="1" si="0"/>
        <v>5190610</v>
      </c>
      <c r="F14" s="15">
        <v>3948352.59</v>
      </c>
      <c r="G14" s="16">
        <f t="shared" ca="1" si="1"/>
        <v>0.76070000000000004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52</v>
      </c>
      <c r="C15" s="11">
        <v>22000000</v>
      </c>
      <c r="D15" s="11">
        <v>0</v>
      </c>
      <c r="E15" s="11">
        <f t="shared" ca="1" si="0"/>
        <v>-22000000</v>
      </c>
      <c r="F15" s="11">
        <v>0</v>
      </c>
      <c r="G15" s="12">
        <f t="shared" ca="1" si="1"/>
        <v>0</v>
      </c>
      <c r="H15" s="3"/>
    </row>
    <row r="16" spans="1:8" ht="45" outlineLevel="2" x14ac:dyDescent="0.25">
      <c r="A16" s="13"/>
      <c r="B16" s="14" t="s">
        <v>53</v>
      </c>
      <c r="C16" s="15">
        <v>22000000</v>
      </c>
      <c r="D16" s="15">
        <v>0</v>
      </c>
      <c r="E16" s="15">
        <f t="shared" ca="1" si="0"/>
        <v>-22000000</v>
      </c>
      <c r="F16" s="15">
        <v>0</v>
      </c>
      <c r="G16" s="16">
        <f t="shared" ca="1" si="1"/>
        <v>0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56</v>
      </c>
      <c r="C17" s="11">
        <v>8560000</v>
      </c>
      <c r="D17" s="11">
        <v>8560000</v>
      </c>
      <c r="E17" s="11">
        <f t="shared" ca="1" si="0"/>
        <v>0</v>
      </c>
      <c r="F17" s="11">
        <v>8488919.2899999991</v>
      </c>
      <c r="G17" s="12">
        <f t="shared" ca="1" si="1"/>
        <v>0.99170000000000003</v>
      </c>
      <c r="H17" s="3"/>
    </row>
    <row r="18" spans="1:8" ht="45" outlineLevel="2" x14ac:dyDescent="0.25">
      <c r="A18" s="13"/>
      <c r="B18" s="14" t="s">
        <v>57</v>
      </c>
      <c r="C18" s="15">
        <v>8560000</v>
      </c>
      <c r="D18" s="15">
        <v>8560000</v>
      </c>
      <c r="E18" s="15">
        <f t="shared" ca="1" si="0"/>
        <v>0</v>
      </c>
      <c r="F18" s="15">
        <v>8488919.2899999991</v>
      </c>
      <c r="G18" s="16">
        <f t="shared" ca="1" si="1"/>
        <v>0.99170000000000003</v>
      </c>
      <c r="H18" s="3"/>
    </row>
    <row r="19" spans="1:8" ht="15" customHeight="1" x14ac:dyDescent="0.25">
      <c r="A19" s="54" t="s">
        <v>18</v>
      </c>
      <c r="B19" s="55"/>
      <c r="C19" s="17">
        <v>30560000</v>
      </c>
      <c r="D19" s="17">
        <v>32031210</v>
      </c>
      <c r="E19" s="18">
        <f t="shared" ca="1" si="0"/>
        <v>1471210</v>
      </c>
      <c r="F19" s="18">
        <v>30080443.43</v>
      </c>
      <c r="G19" s="19">
        <f t="shared" ca="1" si="1"/>
        <v>0.93910000000000005</v>
      </c>
      <c r="H19" s="3"/>
    </row>
  </sheetData>
  <mergeCells count="10">
    <mergeCell ref="A19:B19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" style="1" customWidth="1"/>
    <col min="4" max="4" width="11.28515625" style="1" customWidth="1"/>
    <col min="5" max="5" width="11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102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0</v>
      </c>
      <c r="D9" s="11">
        <v>125000</v>
      </c>
      <c r="E9" s="11">
        <f t="shared" ref="E9:E24" ca="1" si="0">INDIRECT("R[0]C[-1]", FALSE)-INDIRECT("R[0]C[-2]", FALSE)</f>
        <v>125000</v>
      </c>
      <c r="F9" s="11">
        <v>102334.98</v>
      </c>
      <c r="G9" s="12">
        <f t="shared" ref="G9:G24" ca="1" si="1">IF(INDIRECT("R[0]C[-3]", FALSE)=0,0,ROUND(INDIRECT("R[0]C[-1]", FALSE)/INDIRECT("R[0]C[-3]", FALSE),4))</f>
        <v>0.81869999999999998</v>
      </c>
      <c r="H9" s="3"/>
    </row>
    <row r="10" spans="1:8" ht="60" outlineLevel="2" x14ac:dyDescent="0.25">
      <c r="A10" s="13"/>
      <c r="B10" s="14" t="s">
        <v>25</v>
      </c>
      <c r="C10" s="15">
        <v>0</v>
      </c>
      <c r="D10" s="15">
        <v>125000</v>
      </c>
      <c r="E10" s="15">
        <f t="shared" ca="1" si="0"/>
        <v>125000</v>
      </c>
      <c r="F10" s="15">
        <v>102334.98</v>
      </c>
      <c r="G10" s="16">
        <f t="shared" ca="1" si="1"/>
        <v>0.81869999999999998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73</v>
      </c>
      <c r="C11" s="11">
        <v>0</v>
      </c>
      <c r="D11" s="11">
        <v>99000</v>
      </c>
      <c r="E11" s="11">
        <f t="shared" ca="1" si="0"/>
        <v>99000</v>
      </c>
      <c r="F11" s="11">
        <v>99000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74</v>
      </c>
      <c r="C12" s="15">
        <v>0</v>
      </c>
      <c r="D12" s="15">
        <v>99000</v>
      </c>
      <c r="E12" s="15">
        <f t="shared" ca="1" si="0"/>
        <v>99000</v>
      </c>
      <c r="F12" s="15">
        <v>99000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40</v>
      </c>
      <c r="C13" s="11">
        <v>0</v>
      </c>
      <c r="D13" s="11">
        <v>4000000</v>
      </c>
      <c r="E13" s="11">
        <f t="shared" ca="1" si="0"/>
        <v>4000000</v>
      </c>
      <c r="F13" s="11">
        <v>3700693.14</v>
      </c>
      <c r="G13" s="12">
        <f t="shared" ca="1" si="1"/>
        <v>0.92520000000000002</v>
      </c>
      <c r="H13" s="3"/>
    </row>
    <row r="14" spans="1:8" ht="60" outlineLevel="2" x14ac:dyDescent="0.25">
      <c r="A14" s="13"/>
      <c r="B14" s="14" t="s">
        <v>41</v>
      </c>
      <c r="C14" s="15">
        <v>0</v>
      </c>
      <c r="D14" s="15">
        <v>4000000</v>
      </c>
      <c r="E14" s="15">
        <f t="shared" ca="1" si="0"/>
        <v>4000000</v>
      </c>
      <c r="F14" s="15">
        <v>3700693.14</v>
      </c>
      <c r="G14" s="16">
        <f t="shared" ca="1" si="1"/>
        <v>0.92520000000000002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44</v>
      </c>
      <c r="C15" s="11">
        <v>0</v>
      </c>
      <c r="D15" s="11">
        <v>500000</v>
      </c>
      <c r="E15" s="11">
        <f t="shared" ca="1" si="0"/>
        <v>500000</v>
      </c>
      <c r="F15" s="11">
        <v>500000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45</v>
      </c>
      <c r="C16" s="15">
        <v>0</v>
      </c>
      <c r="D16" s="15">
        <v>500000</v>
      </c>
      <c r="E16" s="15">
        <f t="shared" ca="1" si="0"/>
        <v>500000</v>
      </c>
      <c r="F16" s="15">
        <v>500000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52</v>
      </c>
      <c r="C17" s="11">
        <v>0</v>
      </c>
      <c r="D17" s="11">
        <v>34000000</v>
      </c>
      <c r="E17" s="11">
        <f t="shared" ca="1" si="0"/>
        <v>34000000</v>
      </c>
      <c r="F17" s="11">
        <v>32819361.899999999</v>
      </c>
      <c r="G17" s="12">
        <f t="shared" ca="1" si="1"/>
        <v>0.96530000000000005</v>
      </c>
      <c r="H17" s="3"/>
    </row>
    <row r="18" spans="1:8" ht="45" outlineLevel="2" x14ac:dyDescent="0.25">
      <c r="A18" s="13"/>
      <c r="B18" s="14" t="s">
        <v>53</v>
      </c>
      <c r="C18" s="15">
        <v>0</v>
      </c>
      <c r="D18" s="15">
        <v>34000000</v>
      </c>
      <c r="E18" s="15">
        <f t="shared" ca="1" si="0"/>
        <v>34000000</v>
      </c>
      <c r="F18" s="15">
        <v>32819361.899999999</v>
      </c>
      <c r="G18" s="16">
        <f t="shared" ca="1" si="1"/>
        <v>0.96530000000000005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16</v>
      </c>
      <c r="C19" s="11">
        <v>0</v>
      </c>
      <c r="D19" s="11">
        <v>11000000</v>
      </c>
      <c r="E19" s="11">
        <f t="shared" ca="1" si="0"/>
        <v>11000000</v>
      </c>
      <c r="F19" s="11">
        <v>0</v>
      </c>
      <c r="G19" s="12">
        <f t="shared" ca="1" si="1"/>
        <v>0</v>
      </c>
      <c r="H19" s="3"/>
    </row>
    <row r="20" spans="1:8" ht="75" outlineLevel="2" x14ac:dyDescent="0.25">
      <c r="A20" s="13"/>
      <c r="B20" s="14" t="s">
        <v>98</v>
      </c>
      <c r="C20" s="15">
        <v>0</v>
      </c>
      <c r="D20" s="15">
        <v>11000000</v>
      </c>
      <c r="E20" s="15">
        <f t="shared" ca="1" si="0"/>
        <v>11000000</v>
      </c>
      <c r="F20" s="15">
        <v>0</v>
      </c>
      <c r="G20" s="16">
        <f t="shared" ca="1" si="1"/>
        <v>0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62</v>
      </c>
      <c r="C21" s="11">
        <v>34373300</v>
      </c>
      <c r="D21" s="11">
        <v>55750570.340000004</v>
      </c>
      <c r="E21" s="11">
        <f t="shared" ca="1" si="0"/>
        <v>21377270.340000004</v>
      </c>
      <c r="F21" s="11">
        <v>55082815.399999999</v>
      </c>
      <c r="G21" s="12">
        <f t="shared" ca="1" si="1"/>
        <v>0.98799999999999999</v>
      </c>
      <c r="H21" s="3"/>
    </row>
    <row r="22" spans="1:8" ht="75" outlineLevel="2" x14ac:dyDescent="0.25">
      <c r="A22" s="13"/>
      <c r="B22" s="14" t="s">
        <v>99</v>
      </c>
      <c r="C22" s="15">
        <v>0</v>
      </c>
      <c r="D22" s="15">
        <v>21377270.34</v>
      </c>
      <c r="E22" s="15">
        <f t="shared" ca="1" si="0"/>
        <v>21377270.34</v>
      </c>
      <c r="F22" s="15">
        <v>21377270.34</v>
      </c>
      <c r="G22" s="16">
        <f t="shared" ca="1" si="1"/>
        <v>1</v>
      </c>
      <c r="H22" s="3"/>
    </row>
    <row r="23" spans="1:8" ht="60" outlineLevel="2" x14ac:dyDescent="0.25">
      <c r="A23" s="13"/>
      <c r="B23" s="14" t="s">
        <v>63</v>
      </c>
      <c r="C23" s="15">
        <v>34373300</v>
      </c>
      <c r="D23" s="15">
        <v>34373300</v>
      </c>
      <c r="E23" s="15">
        <f t="shared" ca="1" si="0"/>
        <v>0</v>
      </c>
      <c r="F23" s="15">
        <v>33705545.060000002</v>
      </c>
      <c r="G23" s="16">
        <f t="shared" ca="1" si="1"/>
        <v>0.98060000000000003</v>
      </c>
      <c r="H23" s="3"/>
    </row>
    <row r="24" spans="1:8" ht="15" customHeight="1" x14ac:dyDescent="0.25">
      <c r="A24" s="54" t="s">
        <v>18</v>
      </c>
      <c r="B24" s="55"/>
      <c r="C24" s="17">
        <v>34373300</v>
      </c>
      <c r="D24" s="17">
        <v>105474570.34</v>
      </c>
      <c r="E24" s="18">
        <f t="shared" ca="1" si="0"/>
        <v>71101270.340000004</v>
      </c>
      <c r="F24" s="18">
        <v>92304205.420000002</v>
      </c>
      <c r="G24" s="19">
        <f t="shared" ca="1" si="1"/>
        <v>0.87509999999999999</v>
      </c>
      <c r="H24" s="3"/>
    </row>
  </sheetData>
  <mergeCells count="10">
    <mergeCell ref="A24:B24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5703125" style="1" customWidth="1"/>
    <col min="4" max="4" width="11.28515625" style="1" customWidth="1"/>
    <col min="5" max="5" width="13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103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5000000</v>
      </c>
      <c r="D9" s="11">
        <v>5000000</v>
      </c>
      <c r="E9" s="11">
        <f ca="1">INDIRECT("R[0]C[-1]", FALSE)-INDIRECT("R[0]C[-2]", FALSE)</f>
        <v>0</v>
      </c>
      <c r="F9" s="11">
        <v>4566567.8899999997</v>
      </c>
      <c r="G9" s="12">
        <f ca="1">IF(INDIRECT("R[0]C[-3]", FALSE)=0,0,ROUND(INDIRECT("R[0]C[-1]", FALSE)/INDIRECT("R[0]C[-3]", FALSE),4))</f>
        <v>0.9133</v>
      </c>
      <c r="H9" s="3"/>
    </row>
    <row r="10" spans="1:8" ht="45" outlineLevel="2" x14ac:dyDescent="0.25">
      <c r="A10" s="13"/>
      <c r="B10" s="14" t="s">
        <v>53</v>
      </c>
      <c r="C10" s="15">
        <v>5000000</v>
      </c>
      <c r="D10" s="15">
        <v>5000000</v>
      </c>
      <c r="E10" s="15">
        <f ca="1">INDIRECT("R[0]C[-1]", FALSE)-INDIRECT("R[0]C[-2]", FALSE)</f>
        <v>0</v>
      </c>
      <c r="F10" s="15">
        <v>4566567.8899999997</v>
      </c>
      <c r="G10" s="16">
        <f ca="1">IF(INDIRECT("R[0]C[-3]", FALSE)=0,0,ROUND(INDIRECT("R[0]C[-1]", FALSE)/INDIRECT("R[0]C[-3]", FALSE),4))</f>
        <v>0.9133</v>
      </c>
      <c r="H10" s="3"/>
    </row>
    <row r="11" spans="1:8" ht="15" customHeight="1" x14ac:dyDescent="0.25">
      <c r="A11" s="54" t="s">
        <v>18</v>
      </c>
      <c r="B11" s="55"/>
      <c r="C11" s="17">
        <v>5000000</v>
      </c>
      <c r="D11" s="17">
        <v>5000000</v>
      </c>
      <c r="E11" s="18">
        <f ca="1">INDIRECT("R[0]C[-1]", FALSE)-INDIRECT("R[0]C[-2]", FALSE)</f>
        <v>0</v>
      </c>
      <c r="F11" s="18">
        <v>4566567.8899999997</v>
      </c>
      <c r="G11" s="19">
        <f ca="1">IF(INDIRECT("R[0]C[-3]", FALSE)=0,0,ROUND(INDIRECT("R[0]C[-1]", FALSE)/INDIRECT("R[0]C[-3]", FALSE),4))</f>
        <v>0.9133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zoomScaleSheetLayoutView="100" workbookViewId="0">
      <selection activeCell="A13" sqref="A13:XFD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5703125" style="1" customWidth="1"/>
    <col min="4" max="4" width="11.28515625" style="1" customWidth="1"/>
    <col min="5" max="5" width="13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104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30</v>
      </c>
      <c r="C9" s="11">
        <v>21082400</v>
      </c>
      <c r="D9" s="11">
        <v>45680910</v>
      </c>
      <c r="E9" s="11">
        <f t="shared" ref="E9:E17" ca="1" si="0">INDIRECT("R[0]C[-1]", FALSE)-INDIRECT("R[0]C[-2]", FALSE)</f>
        <v>24598510</v>
      </c>
      <c r="F9" s="11">
        <v>39366480</v>
      </c>
      <c r="G9" s="12">
        <f t="shared" ref="G9:G17" ca="1" si="1">IF(INDIRECT("R[0]C[-3]", FALSE)=0,0,ROUND(INDIRECT("R[0]C[-1]", FALSE)/INDIRECT("R[0]C[-3]", FALSE),4))</f>
        <v>0.86180000000000001</v>
      </c>
      <c r="H9" s="3"/>
    </row>
    <row r="10" spans="1:8" ht="60" outlineLevel="2" x14ac:dyDescent="0.25">
      <c r="A10" s="13"/>
      <c r="B10" s="14" t="s">
        <v>31</v>
      </c>
      <c r="C10" s="15">
        <v>21082400</v>
      </c>
      <c r="D10" s="15">
        <v>45680910</v>
      </c>
      <c r="E10" s="15">
        <f t="shared" ca="1" si="0"/>
        <v>24598510</v>
      </c>
      <c r="F10" s="15">
        <v>39366480</v>
      </c>
      <c r="G10" s="16">
        <f t="shared" ca="1" si="1"/>
        <v>0.86180000000000001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76</v>
      </c>
      <c r="C11" s="11">
        <v>15000000</v>
      </c>
      <c r="D11" s="11">
        <v>0</v>
      </c>
      <c r="E11" s="11">
        <f t="shared" ca="1" si="0"/>
        <v>-15000000</v>
      </c>
      <c r="F11" s="11">
        <v>0</v>
      </c>
      <c r="G11" s="12">
        <f t="shared" ca="1" si="1"/>
        <v>0</v>
      </c>
      <c r="H11" s="3"/>
    </row>
    <row r="12" spans="1:8" ht="60" outlineLevel="2" x14ac:dyDescent="0.25">
      <c r="A12" s="13"/>
      <c r="B12" s="14" t="s">
        <v>77</v>
      </c>
      <c r="C12" s="15">
        <v>15000000</v>
      </c>
      <c r="D12" s="15">
        <v>0</v>
      </c>
      <c r="E12" s="15">
        <f t="shared" ca="1" si="0"/>
        <v>-15000000</v>
      </c>
      <c r="F12" s="15">
        <v>0</v>
      </c>
      <c r="G12" s="16">
        <f t="shared" ca="1" si="1"/>
        <v>0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36</v>
      </c>
      <c r="C13" s="11">
        <v>15000000</v>
      </c>
      <c r="D13" s="11">
        <v>0</v>
      </c>
      <c r="E13" s="11">
        <f t="shared" ca="1" si="0"/>
        <v>-15000000</v>
      </c>
      <c r="F13" s="11">
        <v>0</v>
      </c>
      <c r="G13" s="12">
        <f t="shared" ca="1" si="1"/>
        <v>0</v>
      </c>
      <c r="H13" s="3"/>
    </row>
    <row r="14" spans="1:8" ht="60" outlineLevel="2" x14ac:dyDescent="0.25">
      <c r="A14" s="13"/>
      <c r="B14" s="14" t="s">
        <v>37</v>
      </c>
      <c r="C14" s="15">
        <v>15000000</v>
      </c>
      <c r="D14" s="15">
        <v>0</v>
      </c>
      <c r="E14" s="15">
        <f t="shared" ca="1" si="0"/>
        <v>-15000000</v>
      </c>
      <c r="F14" s="15">
        <v>0</v>
      </c>
      <c r="G14" s="16">
        <f t="shared" ca="1" si="1"/>
        <v>0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46</v>
      </c>
      <c r="C15" s="11">
        <v>0</v>
      </c>
      <c r="D15" s="11">
        <v>24000000</v>
      </c>
      <c r="E15" s="11">
        <f t="shared" ca="1" si="0"/>
        <v>24000000</v>
      </c>
      <c r="F15" s="11">
        <v>24000000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47</v>
      </c>
      <c r="C16" s="15">
        <v>0</v>
      </c>
      <c r="D16" s="15">
        <v>24000000</v>
      </c>
      <c r="E16" s="15">
        <f t="shared" ca="1" si="0"/>
        <v>24000000</v>
      </c>
      <c r="F16" s="15">
        <v>24000000</v>
      </c>
      <c r="G16" s="16">
        <f t="shared" ca="1" si="1"/>
        <v>1</v>
      </c>
      <c r="H16" s="3"/>
    </row>
    <row r="17" spans="1:8" ht="15" customHeight="1" x14ac:dyDescent="0.25">
      <c r="A17" s="54" t="s">
        <v>18</v>
      </c>
      <c r="B17" s="55"/>
      <c r="C17" s="17">
        <v>51082400</v>
      </c>
      <c r="D17" s="17">
        <v>69680910</v>
      </c>
      <c r="E17" s="18">
        <f t="shared" ca="1" si="0"/>
        <v>18598510</v>
      </c>
      <c r="F17" s="18">
        <v>63366480</v>
      </c>
      <c r="G17" s="19">
        <f t="shared" ca="1" si="1"/>
        <v>0.90939999999999999</v>
      </c>
      <c r="H17" s="3"/>
    </row>
  </sheetData>
  <mergeCells count="10">
    <mergeCell ref="A17:B17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.140625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105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0</v>
      </c>
      <c r="D9" s="11">
        <v>22000000</v>
      </c>
      <c r="E9" s="11">
        <f ca="1">INDIRECT("R[0]C[-1]", FALSE)-INDIRECT("R[0]C[-2]", FALSE)</f>
        <v>22000000</v>
      </c>
      <c r="F9" s="11">
        <v>16222007.52</v>
      </c>
      <c r="G9" s="12">
        <f ca="1">IF(INDIRECT("R[0]C[-3]", FALSE)=0,0,ROUND(INDIRECT("R[0]C[-1]", FALSE)/INDIRECT("R[0]C[-3]", FALSE),4))</f>
        <v>0.73740000000000006</v>
      </c>
      <c r="H9" s="3"/>
    </row>
    <row r="10" spans="1:8" ht="45" outlineLevel="2" x14ac:dyDescent="0.25">
      <c r="A10" s="13"/>
      <c r="B10" s="14" t="s">
        <v>53</v>
      </c>
      <c r="C10" s="15">
        <v>0</v>
      </c>
      <c r="D10" s="15">
        <v>22000000</v>
      </c>
      <c r="E10" s="15">
        <f ca="1">INDIRECT("R[0]C[-1]", FALSE)-INDIRECT("R[0]C[-2]", FALSE)</f>
        <v>22000000</v>
      </c>
      <c r="F10" s="15">
        <v>16222007.52</v>
      </c>
      <c r="G10" s="16">
        <f ca="1">IF(INDIRECT("R[0]C[-3]", FALSE)=0,0,ROUND(INDIRECT("R[0]C[-1]", FALSE)/INDIRECT("R[0]C[-3]", FALSE),4))</f>
        <v>0.73740000000000006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22000000</v>
      </c>
      <c r="E11" s="18">
        <f ca="1">INDIRECT("R[0]C[-1]", FALSE)-INDIRECT("R[0]C[-2]", FALSE)</f>
        <v>22000000</v>
      </c>
      <c r="F11" s="18">
        <v>16222007.52</v>
      </c>
      <c r="G11" s="19">
        <f ca="1">IF(INDIRECT("R[0]C[-3]", FALSE)=0,0,ROUND(INDIRECT("R[0]C[-1]", FALSE)/INDIRECT("R[0]C[-3]", FALSE),4))</f>
        <v>0.73740000000000006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A11" sqref="A11:XFD18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3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106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30</v>
      </c>
      <c r="C9" s="11">
        <v>93975904</v>
      </c>
      <c r="D9" s="11">
        <v>93975904</v>
      </c>
      <c r="E9" s="11">
        <f t="shared" ref="E9:E11" ca="1" si="0">INDIRECT("R[0]C[-1]", FALSE)-INDIRECT("R[0]C[-2]", FALSE)</f>
        <v>0</v>
      </c>
      <c r="F9" s="11">
        <v>93975904</v>
      </c>
      <c r="G9" s="12">
        <f t="shared" ref="G9:G11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31</v>
      </c>
      <c r="C10" s="15">
        <v>93975904</v>
      </c>
      <c r="D10" s="15">
        <v>93975904</v>
      </c>
      <c r="E10" s="15">
        <f t="shared" ca="1" si="0"/>
        <v>0</v>
      </c>
      <c r="F10" s="15">
        <v>93975904</v>
      </c>
      <c r="G10" s="16">
        <f t="shared" ca="1" si="1"/>
        <v>1</v>
      </c>
      <c r="H10" s="3"/>
    </row>
    <row r="11" spans="1:8" ht="15" customHeight="1" x14ac:dyDescent="0.25">
      <c r="A11" s="54" t="s">
        <v>18</v>
      </c>
      <c r="B11" s="55"/>
      <c r="C11" s="17">
        <v>93975904</v>
      </c>
      <c r="D11" s="17">
        <v>93975904</v>
      </c>
      <c r="E11" s="18">
        <f t="shared" ca="1" si="0"/>
        <v>0</v>
      </c>
      <c r="F11" s="18">
        <v>93975904</v>
      </c>
      <c r="G11" s="19">
        <f t="shared" ca="1" si="1"/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7109375" style="1" customWidth="1"/>
    <col min="4" max="4" width="11.28515625" style="1" customWidth="1"/>
    <col min="5" max="5" width="13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107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1662000</v>
      </c>
      <c r="D9" s="11">
        <v>0</v>
      </c>
      <c r="E9" s="11">
        <f ca="1">INDIRECT("R[0]C[-1]", FALSE)-INDIRECT("R[0]C[-2]", FALSE)</f>
        <v>-1662000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60" outlineLevel="2" x14ac:dyDescent="0.25">
      <c r="A10" s="13"/>
      <c r="B10" s="14" t="s">
        <v>108</v>
      </c>
      <c r="C10" s="15">
        <v>1662000</v>
      </c>
      <c r="D10" s="15">
        <v>0</v>
      </c>
      <c r="E10" s="15">
        <f ca="1">INDIRECT("R[0]C[-1]", FALSE)-INDIRECT("R[0]C[-2]", FALSE)</f>
        <v>-1662000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52</v>
      </c>
      <c r="C11" s="11">
        <v>0</v>
      </c>
      <c r="D11" s="11">
        <v>1651429.27</v>
      </c>
      <c r="E11" s="11">
        <f ca="1">INDIRECT("R[0]C[-1]", FALSE)-INDIRECT("R[0]C[-2]", FALSE)</f>
        <v>1651429.27</v>
      </c>
      <c r="F11" s="11">
        <v>1651429.27</v>
      </c>
      <c r="G11" s="12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3"/>
      <c r="B12" s="14" t="s">
        <v>53</v>
      </c>
      <c r="C12" s="15">
        <v>0</v>
      </c>
      <c r="D12" s="15">
        <v>1651429.27</v>
      </c>
      <c r="E12" s="15">
        <f ca="1">INDIRECT("R[0]C[-1]", FALSE)-INDIRECT("R[0]C[-2]", FALSE)</f>
        <v>1651429.27</v>
      </c>
      <c r="F12" s="15">
        <v>1651429.27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4" t="s">
        <v>18</v>
      </c>
      <c r="B13" s="55"/>
      <c r="C13" s="17">
        <v>1662000</v>
      </c>
      <c r="D13" s="17">
        <v>1651429.27</v>
      </c>
      <c r="E13" s="18">
        <f ca="1">INDIRECT("R[0]C[-1]", FALSE)-INDIRECT("R[0]C[-2]", FALSE)</f>
        <v>-10570.729999999981</v>
      </c>
      <c r="F13" s="18">
        <v>1651429.27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Normal="100" zoomScaleSheetLayoutView="100" workbookViewId="0">
      <selection activeCell="A57" sqref="A57:XFD58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3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109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49457710.840000004</v>
      </c>
      <c r="D9" s="11">
        <v>0</v>
      </c>
      <c r="E9" s="11">
        <f t="shared" ref="E9:E40" ca="1" si="0">INDIRECT("R[0]C[-1]", FALSE)-INDIRECT("R[0]C[-2]", FALSE)</f>
        <v>-49457710.840000004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3"/>
      <c r="B10" s="14" t="s">
        <v>110</v>
      </c>
      <c r="C10" s="15">
        <v>49457710.840000004</v>
      </c>
      <c r="D10" s="15">
        <v>0</v>
      </c>
      <c r="E10" s="15">
        <f t="shared" ca="1" si="0"/>
        <v>-49457710.840000004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0</v>
      </c>
      <c r="D11" s="11">
        <v>76992.3</v>
      </c>
      <c r="E11" s="11">
        <f t="shared" ca="1" si="0"/>
        <v>76992.3</v>
      </c>
      <c r="F11" s="11">
        <v>76992.3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23</v>
      </c>
      <c r="C12" s="15">
        <v>0</v>
      </c>
      <c r="D12" s="15">
        <v>76992.3</v>
      </c>
      <c r="E12" s="15">
        <f t="shared" ca="1" si="0"/>
        <v>76992.3</v>
      </c>
      <c r="F12" s="15">
        <v>76992.3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0</v>
      </c>
      <c r="D13" s="11">
        <v>362765.73</v>
      </c>
      <c r="E13" s="11">
        <f t="shared" ca="1" si="0"/>
        <v>362765.73</v>
      </c>
      <c r="F13" s="11">
        <v>362765.72</v>
      </c>
      <c r="G13" s="12">
        <f t="shared" ca="1" si="1"/>
        <v>1</v>
      </c>
      <c r="H13" s="3"/>
    </row>
    <row r="14" spans="1:8" ht="45" outlineLevel="2" x14ac:dyDescent="0.25">
      <c r="A14" s="13"/>
      <c r="B14" s="14" t="s">
        <v>111</v>
      </c>
      <c r="C14" s="15">
        <v>0</v>
      </c>
      <c r="D14" s="15">
        <v>233004.04</v>
      </c>
      <c r="E14" s="15">
        <f t="shared" ca="1" si="0"/>
        <v>233004.04</v>
      </c>
      <c r="F14" s="15">
        <v>233004.04</v>
      </c>
      <c r="G14" s="16">
        <f t="shared" ca="1" si="1"/>
        <v>1</v>
      </c>
      <c r="H14" s="3"/>
    </row>
    <row r="15" spans="1:8" ht="60" outlineLevel="2" x14ac:dyDescent="0.25">
      <c r="A15" s="13"/>
      <c r="B15" s="14" t="s">
        <v>25</v>
      </c>
      <c r="C15" s="15">
        <v>0</v>
      </c>
      <c r="D15" s="15">
        <v>14998.5</v>
      </c>
      <c r="E15" s="15">
        <f t="shared" ca="1" si="0"/>
        <v>14998.5</v>
      </c>
      <c r="F15" s="15">
        <v>14998.5</v>
      </c>
      <c r="G15" s="16">
        <f t="shared" ca="1" si="1"/>
        <v>1</v>
      </c>
      <c r="H15" s="3"/>
    </row>
    <row r="16" spans="1:8" ht="45" outlineLevel="2" x14ac:dyDescent="0.25">
      <c r="A16" s="13"/>
      <c r="B16" s="14" t="s">
        <v>111</v>
      </c>
      <c r="C16" s="15">
        <v>0</v>
      </c>
      <c r="D16" s="15">
        <v>114763.19</v>
      </c>
      <c r="E16" s="15">
        <f t="shared" ca="1" si="0"/>
        <v>114763.19</v>
      </c>
      <c r="F16" s="15">
        <v>114763.18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0" t="s">
        <v>26</v>
      </c>
      <c r="C17" s="11">
        <v>0</v>
      </c>
      <c r="D17" s="11">
        <v>235656.43</v>
      </c>
      <c r="E17" s="11">
        <f t="shared" ca="1" si="0"/>
        <v>235656.43</v>
      </c>
      <c r="F17" s="11">
        <v>235656.43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112</v>
      </c>
      <c r="C18" s="15">
        <v>0</v>
      </c>
      <c r="D18" s="15">
        <v>39996</v>
      </c>
      <c r="E18" s="15">
        <f t="shared" ca="1" si="0"/>
        <v>39996</v>
      </c>
      <c r="F18" s="15">
        <v>39996</v>
      </c>
      <c r="G18" s="16">
        <f t="shared" ca="1" si="1"/>
        <v>1</v>
      </c>
      <c r="H18" s="3"/>
    </row>
    <row r="19" spans="1:8" ht="60" outlineLevel="2" x14ac:dyDescent="0.25">
      <c r="A19" s="13"/>
      <c r="B19" s="14" t="s">
        <v>113</v>
      </c>
      <c r="C19" s="15">
        <v>0</v>
      </c>
      <c r="D19" s="15">
        <v>145665.43</v>
      </c>
      <c r="E19" s="15">
        <f t="shared" ca="1" si="0"/>
        <v>145665.43</v>
      </c>
      <c r="F19" s="15">
        <v>145665.43</v>
      </c>
      <c r="G19" s="16">
        <f t="shared" ca="1" si="1"/>
        <v>1</v>
      </c>
      <c r="H19" s="3"/>
    </row>
    <row r="20" spans="1:8" ht="60" outlineLevel="2" x14ac:dyDescent="0.25">
      <c r="A20" s="13"/>
      <c r="B20" s="14" t="s">
        <v>112</v>
      </c>
      <c r="C20" s="15">
        <v>0</v>
      </c>
      <c r="D20" s="15">
        <v>14998.5</v>
      </c>
      <c r="E20" s="15">
        <f t="shared" ca="1" si="0"/>
        <v>14998.5</v>
      </c>
      <c r="F20" s="15">
        <v>14998.5</v>
      </c>
      <c r="G20" s="16">
        <f t="shared" ca="1" si="1"/>
        <v>1</v>
      </c>
      <c r="H20" s="3"/>
    </row>
    <row r="21" spans="1:8" ht="60" outlineLevel="2" x14ac:dyDescent="0.25">
      <c r="A21" s="13"/>
      <c r="B21" s="14" t="s">
        <v>113</v>
      </c>
      <c r="C21" s="15">
        <v>0</v>
      </c>
      <c r="D21" s="15">
        <v>34996.5</v>
      </c>
      <c r="E21" s="15">
        <f t="shared" ca="1" si="0"/>
        <v>34996.5</v>
      </c>
      <c r="F21" s="15">
        <v>34996.5</v>
      </c>
      <c r="G21" s="16">
        <f t="shared" ca="1" si="1"/>
        <v>1</v>
      </c>
      <c r="H21" s="3"/>
    </row>
    <row r="22" spans="1:8" outlineLevel="1" x14ac:dyDescent="0.25">
      <c r="A2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" s="10" t="s">
        <v>28</v>
      </c>
      <c r="C22" s="11">
        <v>0</v>
      </c>
      <c r="D22" s="11">
        <v>178482.15</v>
      </c>
      <c r="E22" s="11">
        <f t="shared" ca="1" si="0"/>
        <v>178482.15</v>
      </c>
      <c r="F22" s="11">
        <v>178482.15</v>
      </c>
      <c r="G22" s="12">
        <f t="shared" ca="1" si="1"/>
        <v>1</v>
      </c>
      <c r="H22" s="3"/>
    </row>
    <row r="23" spans="1:8" ht="45" outlineLevel="2" x14ac:dyDescent="0.25">
      <c r="A23" s="13"/>
      <c r="B23" s="14" t="s">
        <v>114</v>
      </c>
      <c r="C23" s="15">
        <v>0</v>
      </c>
      <c r="D23" s="15">
        <v>49995</v>
      </c>
      <c r="E23" s="15">
        <f t="shared" ca="1" si="0"/>
        <v>49995</v>
      </c>
      <c r="F23" s="15">
        <v>49995</v>
      </c>
      <c r="G23" s="16">
        <f t="shared" ca="1" si="1"/>
        <v>1</v>
      </c>
      <c r="H23" s="3"/>
    </row>
    <row r="24" spans="1:8" ht="45" outlineLevel="2" x14ac:dyDescent="0.25">
      <c r="A24" s="13"/>
      <c r="B24" s="14" t="s">
        <v>115</v>
      </c>
      <c r="C24" s="15">
        <v>0</v>
      </c>
      <c r="D24" s="15">
        <v>39996</v>
      </c>
      <c r="E24" s="15">
        <f t="shared" ca="1" si="0"/>
        <v>39996</v>
      </c>
      <c r="F24" s="15">
        <v>39996</v>
      </c>
      <c r="G24" s="16">
        <f t="shared" ca="1" si="1"/>
        <v>1</v>
      </c>
      <c r="H24" s="3"/>
    </row>
    <row r="25" spans="1:8" ht="45" outlineLevel="2" x14ac:dyDescent="0.25">
      <c r="A25" s="13"/>
      <c r="B25" s="14" t="s">
        <v>114</v>
      </c>
      <c r="C25" s="15">
        <v>0</v>
      </c>
      <c r="D25" s="15">
        <v>53494.65</v>
      </c>
      <c r="E25" s="15">
        <f t="shared" ca="1" si="0"/>
        <v>53494.65</v>
      </c>
      <c r="F25" s="15">
        <v>53494.65</v>
      </c>
      <c r="G25" s="16">
        <f t="shared" ca="1" si="1"/>
        <v>1</v>
      </c>
      <c r="H25" s="3"/>
    </row>
    <row r="26" spans="1:8" ht="45" outlineLevel="2" x14ac:dyDescent="0.25">
      <c r="A26" s="13"/>
      <c r="B26" s="14" t="s">
        <v>115</v>
      </c>
      <c r="C26" s="15">
        <v>0</v>
      </c>
      <c r="D26" s="15">
        <v>34996.5</v>
      </c>
      <c r="E26" s="15">
        <f t="shared" ca="1" si="0"/>
        <v>34996.5</v>
      </c>
      <c r="F26" s="15">
        <v>34996.5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7" s="10" t="s">
        <v>76</v>
      </c>
      <c r="C27" s="11">
        <v>0</v>
      </c>
      <c r="D27" s="11">
        <v>632262.39</v>
      </c>
      <c r="E27" s="11">
        <f t="shared" ca="1" si="0"/>
        <v>632262.39</v>
      </c>
      <c r="F27" s="11">
        <v>632046.79</v>
      </c>
      <c r="G27" s="12">
        <f t="shared" ca="1" si="1"/>
        <v>0.99970000000000003</v>
      </c>
      <c r="H27" s="3"/>
    </row>
    <row r="28" spans="1:8" ht="45" outlineLevel="2" x14ac:dyDescent="0.25">
      <c r="A28" s="13"/>
      <c r="B28" s="14" t="s">
        <v>116</v>
      </c>
      <c r="C28" s="15">
        <v>0</v>
      </c>
      <c r="D28" s="15">
        <v>355327</v>
      </c>
      <c r="E28" s="15">
        <f t="shared" ca="1" si="0"/>
        <v>355327</v>
      </c>
      <c r="F28" s="15">
        <v>355230.48</v>
      </c>
      <c r="G28" s="16">
        <f t="shared" ca="1" si="1"/>
        <v>0.99970000000000003</v>
      </c>
      <c r="H28" s="3"/>
    </row>
    <row r="29" spans="1:8" ht="60" outlineLevel="2" x14ac:dyDescent="0.25">
      <c r="A29" s="13"/>
      <c r="B29" s="14" t="s">
        <v>77</v>
      </c>
      <c r="C29" s="15">
        <v>0</v>
      </c>
      <c r="D29" s="15">
        <v>24997.5</v>
      </c>
      <c r="E29" s="15">
        <f t="shared" ca="1" si="0"/>
        <v>24997.5</v>
      </c>
      <c r="F29" s="15">
        <v>24997.5</v>
      </c>
      <c r="G29" s="16">
        <f t="shared" ca="1" si="1"/>
        <v>1</v>
      </c>
      <c r="H29" s="3"/>
    </row>
    <row r="30" spans="1:8" ht="45" outlineLevel="2" x14ac:dyDescent="0.25">
      <c r="A30" s="13"/>
      <c r="B30" s="14" t="s">
        <v>116</v>
      </c>
      <c r="C30" s="15">
        <v>0</v>
      </c>
      <c r="D30" s="15">
        <v>236939.39</v>
      </c>
      <c r="E30" s="15">
        <f t="shared" ca="1" si="0"/>
        <v>236939.39</v>
      </c>
      <c r="F30" s="15">
        <v>236820.31</v>
      </c>
      <c r="G30" s="16">
        <f t="shared" ca="1" si="1"/>
        <v>0.99950000000000006</v>
      </c>
      <c r="H30" s="3"/>
    </row>
    <row r="31" spans="1:8" ht="60" outlineLevel="2" x14ac:dyDescent="0.25">
      <c r="A31" s="13"/>
      <c r="B31" s="14" t="s">
        <v>77</v>
      </c>
      <c r="C31" s="15">
        <v>0</v>
      </c>
      <c r="D31" s="15">
        <v>14998.5</v>
      </c>
      <c r="E31" s="15">
        <f t="shared" ca="1" si="0"/>
        <v>14998.5</v>
      </c>
      <c r="F31" s="15">
        <v>14998.5</v>
      </c>
      <c r="G31" s="16">
        <f t="shared" ca="1" si="1"/>
        <v>1</v>
      </c>
      <c r="H31" s="3"/>
    </row>
    <row r="32" spans="1:8" outlineLevel="1" x14ac:dyDescent="0.25">
      <c r="A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2" s="10" t="s">
        <v>34</v>
      </c>
      <c r="C32" s="11">
        <v>0</v>
      </c>
      <c r="D32" s="11">
        <v>1259884.01</v>
      </c>
      <c r="E32" s="11">
        <f t="shared" ca="1" si="0"/>
        <v>1259884.01</v>
      </c>
      <c r="F32" s="11">
        <v>1259884</v>
      </c>
      <c r="G32" s="12">
        <f t="shared" ca="1" si="1"/>
        <v>1</v>
      </c>
      <c r="H32" s="3"/>
    </row>
    <row r="33" spans="1:8" ht="45" outlineLevel="2" x14ac:dyDescent="0.25">
      <c r="A33" s="13"/>
      <c r="B33" s="14" t="s">
        <v>117</v>
      </c>
      <c r="C33" s="15">
        <v>0</v>
      </c>
      <c r="D33" s="15">
        <v>837356.26</v>
      </c>
      <c r="E33" s="15">
        <f t="shared" ca="1" si="0"/>
        <v>837356.26</v>
      </c>
      <c r="F33" s="15">
        <v>837356.25</v>
      </c>
      <c r="G33" s="16">
        <f t="shared" ca="1" si="1"/>
        <v>1</v>
      </c>
      <c r="H33" s="3"/>
    </row>
    <row r="34" spans="1:8" ht="45" outlineLevel="2" x14ac:dyDescent="0.25">
      <c r="A34" s="13"/>
      <c r="B34" s="14" t="s">
        <v>118</v>
      </c>
      <c r="C34" s="15">
        <v>0</v>
      </c>
      <c r="D34" s="15">
        <v>327537.25</v>
      </c>
      <c r="E34" s="15">
        <f t="shared" ca="1" si="0"/>
        <v>327537.25</v>
      </c>
      <c r="F34" s="15">
        <v>327537.25</v>
      </c>
      <c r="G34" s="16">
        <f t="shared" ca="1" si="1"/>
        <v>1</v>
      </c>
      <c r="H34" s="3"/>
    </row>
    <row r="35" spans="1:8" ht="45" outlineLevel="2" x14ac:dyDescent="0.25">
      <c r="A35" s="13"/>
      <c r="B35" s="14" t="s">
        <v>117</v>
      </c>
      <c r="C35" s="15">
        <v>0</v>
      </c>
      <c r="D35" s="15">
        <v>59994</v>
      </c>
      <c r="E35" s="15">
        <f t="shared" ca="1" si="0"/>
        <v>59994</v>
      </c>
      <c r="F35" s="15">
        <v>59994</v>
      </c>
      <c r="G35" s="16">
        <f t="shared" ca="1" si="1"/>
        <v>1</v>
      </c>
      <c r="H35" s="3"/>
    </row>
    <row r="36" spans="1:8" ht="45" outlineLevel="2" x14ac:dyDescent="0.25">
      <c r="A36" s="13"/>
      <c r="B36" s="14" t="s">
        <v>118</v>
      </c>
      <c r="C36" s="15">
        <v>0</v>
      </c>
      <c r="D36" s="15">
        <v>34996.5</v>
      </c>
      <c r="E36" s="15">
        <f t="shared" ca="1" si="0"/>
        <v>34996.5</v>
      </c>
      <c r="F36" s="15">
        <v>34996.5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7" s="10" t="s">
        <v>36</v>
      </c>
      <c r="C37" s="11">
        <v>0</v>
      </c>
      <c r="D37" s="11">
        <v>173502.63</v>
      </c>
      <c r="E37" s="11">
        <f t="shared" ca="1" si="0"/>
        <v>173502.63</v>
      </c>
      <c r="F37" s="11">
        <v>173502.63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119</v>
      </c>
      <c r="C38" s="15">
        <v>0</v>
      </c>
      <c r="D38" s="15">
        <v>38876.11</v>
      </c>
      <c r="E38" s="15">
        <f t="shared" ca="1" si="0"/>
        <v>38876.11</v>
      </c>
      <c r="F38" s="15">
        <v>38876.11</v>
      </c>
      <c r="G38" s="16">
        <f t="shared" ca="1" si="1"/>
        <v>1</v>
      </c>
      <c r="H38" s="3"/>
    </row>
    <row r="39" spans="1:8" ht="60" outlineLevel="2" x14ac:dyDescent="0.25">
      <c r="A39" s="13"/>
      <c r="B39" s="14" t="s">
        <v>120</v>
      </c>
      <c r="C39" s="15">
        <v>0</v>
      </c>
      <c r="D39" s="15">
        <v>27717.22</v>
      </c>
      <c r="E39" s="15">
        <f t="shared" ca="1" si="0"/>
        <v>27717.22</v>
      </c>
      <c r="F39" s="15">
        <v>27717.22</v>
      </c>
      <c r="G39" s="16">
        <f t="shared" ca="1" si="1"/>
        <v>1</v>
      </c>
      <c r="H39" s="3"/>
    </row>
    <row r="40" spans="1:8" ht="60" outlineLevel="2" x14ac:dyDescent="0.25">
      <c r="A40" s="13"/>
      <c r="B40" s="14" t="s">
        <v>37</v>
      </c>
      <c r="C40" s="15">
        <v>0</v>
      </c>
      <c r="D40" s="15">
        <v>40315.97</v>
      </c>
      <c r="E40" s="15">
        <f t="shared" ca="1" si="0"/>
        <v>40315.97</v>
      </c>
      <c r="F40" s="15">
        <v>40315.97</v>
      </c>
      <c r="G40" s="16">
        <f t="shared" ca="1" si="1"/>
        <v>1</v>
      </c>
      <c r="H40" s="3"/>
    </row>
    <row r="41" spans="1:8" ht="60" outlineLevel="2" x14ac:dyDescent="0.25">
      <c r="A41" s="13"/>
      <c r="B41" s="14" t="s">
        <v>119</v>
      </c>
      <c r="C41" s="15">
        <v>0</v>
      </c>
      <c r="D41" s="15">
        <v>38876.11</v>
      </c>
      <c r="E41" s="15">
        <f t="shared" ref="E41:E63" ca="1" si="2">INDIRECT("R[0]C[-1]", FALSE)-INDIRECT("R[0]C[-2]", FALSE)</f>
        <v>38876.11</v>
      </c>
      <c r="F41" s="15">
        <v>38876.11</v>
      </c>
      <c r="G41" s="16">
        <f t="shared" ref="G41:G63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120</v>
      </c>
      <c r="C42" s="15">
        <v>0</v>
      </c>
      <c r="D42" s="15">
        <v>27717.22</v>
      </c>
      <c r="E42" s="15">
        <f t="shared" ca="1" si="2"/>
        <v>27717.22</v>
      </c>
      <c r="F42" s="15">
        <v>27717.22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3" s="10" t="s">
        <v>73</v>
      </c>
      <c r="C43" s="11">
        <v>0</v>
      </c>
      <c r="D43" s="11">
        <v>456228.37</v>
      </c>
      <c r="E43" s="11">
        <f t="shared" ca="1" si="2"/>
        <v>456228.37</v>
      </c>
      <c r="F43" s="11">
        <v>456228.37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121</v>
      </c>
      <c r="C44" s="15">
        <v>0</v>
      </c>
      <c r="D44" s="15">
        <v>47967.199999999997</v>
      </c>
      <c r="E44" s="15">
        <f t="shared" ca="1" si="2"/>
        <v>47967.199999999997</v>
      </c>
      <c r="F44" s="15">
        <v>47967.199999999997</v>
      </c>
      <c r="G44" s="16">
        <f t="shared" ca="1" si="3"/>
        <v>1</v>
      </c>
      <c r="H44" s="3"/>
    </row>
    <row r="45" spans="1:8" ht="60" outlineLevel="2" x14ac:dyDescent="0.25">
      <c r="A45" s="13"/>
      <c r="B45" s="14" t="s">
        <v>122</v>
      </c>
      <c r="C45" s="15">
        <v>0</v>
      </c>
      <c r="D45" s="15">
        <v>82606.740000000005</v>
      </c>
      <c r="E45" s="15">
        <f t="shared" ca="1" si="2"/>
        <v>82606.740000000005</v>
      </c>
      <c r="F45" s="15">
        <v>82606.740000000005</v>
      </c>
      <c r="G45" s="16">
        <f t="shared" ca="1" si="3"/>
        <v>1</v>
      </c>
      <c r="H45" s="3"/>
    </row>
    <row r="46" spans="1:8" ht="60" outlineLevel="2" x14ac:dyDescent="0.25">
      <c r="A46" s="13"/>
      <c r="B46" s="14" t="s">
        <v>74</v>
      </c>
      <c r="C46" s="15">
        <v>0</v>
      </c>
      <c r="D46" s="15">
        <v>195080.49</v>
      </c>
      <c r="E46" s="15">
        <f t="shared" ca="1" si="2"/>
        <v>195080.49</v>
      </c>
      <c r="F46" s="15">
        <v>195080.49</v>
      </c>
      <c r="G46" s="16">
        <f t="shared" ca="1" si="3"/>
        <v>1</v>
      </c>
      <c r="H46" s="3"/>
    </row>
    <row r="47" spans="1:8" ht="60" outlineLevel="2" x14ac:dyDescent="0.25">
      <c r="A47" s="13"/>
      <c r="B47" s="14" t="s">
        <v>121</v>
      </c>
      <c r="C47" s="15">
        <v>0</v>
      </c>
      <c r="D47" s="15">
        <v>47967.199999999997</v>
      </c>
      <c r="E47" s="15">
        <f t="shared" ca="1" si="2"/>
        <v>47967.199999999997</v>
      </c>
      <c r="F47" s="15">
        <v>47967.199999999997</v>
      </c>
      <c r="G47" s="16">
        <f t="shared" ca="1" si="3"/>
        <v>1</v>
      </c>
      <c r="H47" s="3"/>
    </row>
    <row r="48" spans="1:8" ht="60" outlineLevel="2" x14ac:dyDescent="0.25">
      <c r="A48" s="13"/>
      <c r="B48" s="14" t="s">
        <v>122</v>
      </c>
      <c r="C48" s="15">
        <v>0</v>
      </c>
      <c r="D48" s="15">
        <v>82606.740000000005</v>
      </c>
      <c r="E48" s="15">
        <f t="shared" ca="1" si="2"/>
        <v>82606.740000000005</v>
      </c>
      <c r="F48" s="15">
        <v>82606.740000000005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9" s="10" t="s">
        <v>38</v>
      </c>
      <c r="C49" s="11">
        <v>0</v>
      </c>
      <c r="D49" s="11">
        <v>471912.8</v>
      </c>
      <c r="E49" s="11">
        <f t="shared" ca="1" si="2"/>
        <v>471912.8</v>
      </c>
      <c r="F49" s="11">
        <v>471912.8</v>
      </c>
      <c r="G49" s="12">
        <f t="shared" ca="1" si="3"/>
        <v>1</v>
      </c>
      <c r="H49" s="3"/>
    </row>
    <row r="50" spans="1:8" ht="45" outlineLevel="2" x14ac:dyDescent="0.25">
      <c r="A50" s="13"/>
      <c r="B50" s="14" t="s">
        <v>123</v>
      </c>
      <c r="C50" s="15">
        <v>0</v>
      </c>
      <c r="D50" s="15">
        <v>471912.8</v>
      </c>
      <c r="E50" s="15">
        <f t="shared" ca="1" si="2"/>
        <v>471912.8</v>
      </c>
      <c r="F50" s="15">
        <v>471912.8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1" s="10" t="s">
        <v>40</v>
      </c>
      <c r="C51" s="11">
        <v>0</v>
      </c>
      <c r="D51" s="11">
        <v>394360.56</v>
      </c>
      <c r="E51" s="11">
        <f t="shared" ca="1" si="2"/>
        <v>394360.56</v>
      </c>
      <c r="F51" s="11">
        <v>394360.56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124</v>
      </c>
      <c r="C52" s="15">
        <v>0</v>
      </c>
      <c r="D52" s="15">
        <v>394360.56</v>
      </c>
      <c r="E52" s="15">
        <f t="shared" ca="1" si="2"/>
        <v>394360.56</v>
      </c>
      <c r="F52" s="15">
        <v>394360.56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3" s="10" t="s">
        <v>42</v>
      </c>
      <c r="C53" s="11">
        <v>0</v>
      </c>
      <c r="D53" s="11">
        <v>739171.08</v>
      </c>
      <c r="E53" s="11">
        <f t="shared" ca="1" si="2"/>
        <v>739171.08</v>
      </c>
      <c r="F53" s="11">
        <v>739171.08</v>
      </c>
      <c r="G53" s="12">
        <f t="shared" ca="1" si="3"/>
        <v>1</v>
      </c>
      <c r="H53" s="3"/>
    </row>
    <row r="54" spans="1:8" ht="45" outlineLevel="2" x14ac:dyDescent="0.25">
      <c r="A54" s="13"/>
      <c r="B54" s="14" t="s">
        <v>125</v>
      </c>
      <c r="C54" s="15">
        <v>0</v>
      </c>
      <c r="D54" s="15">
        <v>739171.08</v>
      </c>
      <c r="E54" s="15">
        <f t="shared" ca="1" si="2"/>
        <v>739171.08</v>
      </c>
      <c r="F54" s="15">
        <v>739171.08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5" s="10" t="s">
        <v>44</v>
      </c>
      <c r="C55" s="11">
        <v>0</v>
      </c>
      <c r="D55" s="11">
        <v>99669.53</v>
      </c>
      <c r="E55" s="11">
        <f t="shared" ca="1" si="2"/>
        <v>99669.53</v>
      </c>
      <c r="F55" s="11">
        <v>99669.53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45</v>
      </c>
      <c r="C56" s="15">
        <v>0</v>
      </c>
      <c r="D56" s="15">
        <v>99669.53</v>
      </c>
      <c r="E56" s="15">
        <f t="shared" ca="1" si="2"/>
        <v>99669.53</v>
      </c>
      <c r="F56" s="15">
        <v>99669.53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7" s="10" t="s">
        <v>50</v>
      </c>
      <c r="C57" s="11">
        <v>0</v>
      </c>
      <c r="D57" s="11">
        <v>404959.5</v>
      </c>
      <c r="E57" s="11">
        <f t="shared" ca="1" si="2"/>
        <v>404959.5</v>
      </c>
      <c r="F57" s="11">
        <v>404959.5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127</v>
      </c>
      <c r="C58" s="15">
        <v>0</v>
      </c>
      <c r="D58" s="15">
        <v>404959.5</v>
      </c>
      <c r="E58" s="15">
        <f t="shared" ca="1" si="2"/>
        <v>404959.5</v>
      </c>
      <c r="F58" s="15">
        <v>404959.5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9" s="10" t="s">
        <v>16</v>
      </c>
      <c r="C59" s="11">
        <v>0</v>
      </c>
      <c r="D59" s="11">
        <v>119588.04</v>
      </c>
      <c r="E59" s="11">
        <f t="shared" ca="1" si="2"/>
        <v>119588.04</v>
      </c>
      <c r="F59" s="11">
        <v>119588.04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17</v>
      </c>
      <c r="C60" s="15">
        <v>0</v>
      </c>
      <c r="D60" s="15">
        <v>119588.04</v>
      </c>
      <c r="E60" s="15">
        <f t="shared" ca="1" si="2"/>
        <v>119588.04</v>
      </c>
      <c r="F60" s="15">
        <v>119588.04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61" s="10" t="s">
        <v>60</v>
      </c>
      <c r="C61" s="11">
        <v>0</v>
      </c>
      <c r="D61" s="11">
        <v>403359.66</v>
      </c>
      <c r="E61" s="11">
        <f t="shared" ca="1" si="2"/>
        <v>403359.66</v>
      </c>
      <c r="F61" s="11">
        <v>403359.66</v>
      </c>
      <c r="G61" s="12">
        <f t="shared" ca="1" si="3"/>
        <v>1</v>
      </c>
      <c r="H61" s="3"/>
    </row>
    <row r="62" spans="1:8" ht="45" outlineLevel="2" x14ac:dyDescent="0.25">
      <c r="A62" s="13"/>
      <c r="B62" s="14" t="s">
        <v>128</v>
      </c>
      <c r="C62" s="15">
        <v>0</v>
      </c>
      <c r="D62" s="15">
        <v>403359.66</v>
      </c>
      <c r="E62" s="15">
        <f t="shared" ca="1" si="2"/>
        <v>403359.66</v>
      </c>
      <c r="F62" s="15">
        <v>403359.66</v>
      </c>
      <c r="G62" s="16">
        <f t="shared" ca="1" si="3"/>
        <v>1</v>
      </c>
      <c r="H62" s="3"/>
    </row>
    <row r="63" spans="1:8" ht="15" customHeight="1" x14ac:dyDescent="0.25">
      <c r="A63" s="54" t="s">
        <v>18</v>
      </c>
      <c r="B63" s="55"/>
      <c r="C63" s="17">
        <v>49457710.840000004</v>
      </c>
      <c r="D63" s="17">
        <v>6008795.1799999997</v>
      </c>
      <c r="E63" s="18">
        <f t="shared" ca="1" si="2"/>
        <v>-43448915.660000004</v>
      </c>
      <c r="F63" s="18">
        <v>6008579.5599999996</v>
      </c>
      <c r="G63" s="19">
        <f t="shared" ca="1" si="3"/>
        <v>1</v>
      </c>
      <c r="H63" s="3"/>
    </row>
  </sheetData>
  <mergeCells count="10">
    <mergeCell ref="A63:B6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7109375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130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0</v>
      </c>
      <c r="D9" s="11">
        <v>2564698.17</v>
      </c>
      <c r="E9" s="11">
        <f t="shared" ref="E9:E13" ca="1" si="0">INDIRECT("R[0]C[-1]", FALSE)-INDIRECT("R[0]C[-2]", FALSE)</f>
        <v>2564698.17</v>
      </c>
      <c r="F9" s="11">
        <v>2564698.17</v>
      </c>
      <c r="G9" s="12">
        <f t="shared" ref="G9:G13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131</v>
      </c>
      <c r="C10" s="15">
        <v>0</v>
      </c>
      <c r="D10" s="15">
        <v>2564698.17</v>
      </c>
      <c r="E10" s="15">
        <f t="shared" ca="1" si="0"/>
        <v>2564698.17</v>
      </c>
      <c r="F10" s="15">
        <v>2564698.17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38</v>
      </c>
      <c r="C11" s="11">
        <v>0</v>
      </c>
      <c r="D11" s="11">
        <v>2577328.02</v>
      </c>
      <c r="E11" s="11">
        <f t="shared" ca="1" si="0"/>
        <v>2577328.02</v>
      </c>
      <c r="F11" s="11">
        <v>2465899.91</v>
      </c>
      <c r="G11" s="12">
        <f t="shared" ca="1" si="1"/>
        <v>0.95679999999999998</v>
      </c>
      <c r="H11" s="3"/>
    </row>
    <row r="12" spans="1:8" ht="75" outlineLevel="2" x14ac:dyDescent="0.25">
      <c r="A12" s="13"/>
      <c r="B12" s="14" t="s">
        <v>132</v>
      </c>
      <c r="C12" s="15">
        <v>0</v>
      </c>
      <c r="D12" s="15">
        <v>2577328.02</v>
      </c>
      <c r="E12" s="15">
        <f t="shared" ca="1" si="0"/>
        <v>2577328.02</v>
      </c>
      <c r="F12" s="15">
        <v>2465899.91</v>
      </c>
      <c r="G12" s="16">
        <f t="shared" ca="1" si="1"/>
        <v>0.95679999999999998</v>
      </c>
      <c r="H12" s="3"/>
    </row>
    <row r="13" spans="1:8" ht="15" customHeight="1" x14ac:dyDescent="0.25">
      <c r="A13" s="54" t="s">
        <v>18</v>
      </c>
      <c r="B13" s="55"/>
      <c r="C13" s="17">
        <v>0</v>
      </c>
      <c r="D13" s="17">
        <v>5142026.1900000004</v>
      </c>
      <c r="E13" s="18">
        <f t="shared" ca="1" si="0"/>
        <v>5142026.1900000004</v>
      </c>
      <c r="F13" s="18">
        <v>5030598.08</v>
      </c>
      <c r="G13" s="19">
        <f t="shared" ca="1" si="1"/>
        <v>0.97829999999999995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1.28515625" style="1" customWidth="1"/>
    <col min="5" max="5" width="12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64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1400000</v>
      </c>
      <c r="D9" s="11">
        <v>1400000</v>
      </c>
      <c r="E9" s="11">
        <f ca="1">INDIRECT("R[0]C[-1]", FALSE)-INDIRECT("R[0]C[-2]", FALSE)</f>
        <v>0</v>
      </c>
      <c r="F9" s="11">
        <v>1400000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1400000</v>
      </c>
      <c r="D10" s="15">
        <v>1400000</v>
      </c>
      <c r="E10" s="15">
        <f ca="1">INDIRECT("R[0]C[-1]", FALSE)-INDIRECT("R[0]C[-2]", FALSE)</f>
        <v>0</v>
      </c>
      <c r="F10" s="15">
        <v>1400000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1400000</v>
      </c>
      <c r="D11" s="17">
        <v>1400000</v>
      </c>
      <c r="E11" s="18">
        <f ca="1">INDIRECT("R[0]C[-1]", FALSE)-INDIRECT("R[0]C[-2]", FALSE)</f>
        <v>0</v>
      </c>
      <c r="F11" s="18">
        <v>1400000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5.85546875" style="1" customWidth="1"/>
    <col min="4" max="4" width="11.28515625" style="1" customWidth="1"/>
    <col min="5" max="5" width="12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133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48</v>
      </c>
      <c r="C9" s="11">
        <v>87974718</v>
      </c>
      <c r="D9" s="11">
        <v>84927075.969999999</v>
      </c>
      <c r="E9" s="11">
        <f ca="1">INDIRECT("R[0]C[-1]", FALSE)-INDIRECT("R[0]C[-2]", FALSE)</f>
        <v>-3047642.0300000012</v>
      </c>
      <c r="F9" s="11">
        <v>84927075.950000003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49</v>
      </c>
      <c r="C10" s="15">
        <v>87974718</v>
      </c>
      <c r="D10" s="15">
        <v>84927075.969999999</v>
      </c>
      <c r="E10" s="15">
        <f ca="1">INDIRECT("R[0]C[-1]", FALSE)-INDIRECT("R[0]C[-2]", FALSE)</f>
        <v>-3047642.0300000012</v>
      </c>
      <c r="F10" s="15">
        <v>84927075.950000003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87974718</v>
      </c>
      <c r="D11" s="17">
        <v>84927075.969999999</v>
      </c>
      <c r="E11" s="18">
        <f ca="1">INDIRECT("R[0]C[-1]", FALSE)-INDIRECT("R[0]C[-2]", FALSE)</f>
        <v>-3047642.0300000012</v>
      </c>
      <c r="F11" s="18">
        <v>84927075.950000003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opLeftCell="A4"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42578125" style="1" customWidth="1"/>
    <col min="4" max="4" width="11.28515625" style="1" customWidth="1"/>
    <col min="5" max="5" width="12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134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22</v>
      </c>
      <c r="C9" s="11">
        <v>7083878.4000000004</v>
      </c>
      <c r="D9" s="11">
        <v>8516814.1699999999</v>
      </c>
      <c r="E9" s="11">
        <f t="shared" ref="E9:E19" ca="1" si="0">INDIRECT("R[0]C[-1]", FALSE)-INDIRECT("R[0]C[-2]", FALSE)</f>
        <v>1432935.7699999996</v>
      </c>
      <c r="F9" s="11">
        <v>8516814.1699999999</v>
      </c>
      <c r="G9" s="12">
        <f t="shared" ref="G9:G19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135</v>
      </c>
      <c r="C10" s="15">
        <v>7083878.4000000004</v>
      </c>
      <c r="D10" s="15">
        <v>8516814.1699999999</v>
      </c>
      <c r="E10" s="15">
        <f t="shared" ca="1" si="0"/>
        <v>1432935.7699999996</v>
      </c>
      <c r="F10" s="15">
        <v>8516814.1699999999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26</v>
      </c>
      <c r="C11" s="11">
        <v>129150725.22</v>
      </c>
      <c r="D11" s="11">
        <v>110622232.58</v>
      </c>
      <c r="E11" s="11">
        <f t="shared" ca="1" si="0"/>
        <v>-18528492.640000001</v>
      </c>
      <c r="F11" s="11">
        <v>110432549.84999999</v>
      </c>
      <c r="G11" s="12">
        <f t="shared" ca="1" si="1"/>
        <v>0.99829999999999997</v>
      </c>
      <c r="H11" s="3"/>
    </row>
    <row r="12" spans="1:8" ht="60" outlineLevel="2" x14ac:dyDescent="0.25">
      <c r="A12" s="13"/>
      <c r="B12" s="14" t="s">
        <v>27</v>
      </c>
      <c r="C12" s="15">
        <v>129150725.22</v>
      </c>
      <c r="D12" s="15">
        <v>110622232.58</v>
      </c>
      <c r="E12" s="15">
        <f t="shared" ca="1" si="0"/>
        <v>-18528492.640000001</v>
      </c>
      <c r="F12" s="15">
        <v>110432549.84999999</v>
      </c>
      <c r="G12" s="16">
        <f t="shared" ca="1" si="1"/>
        <v>0.99829999999999997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32</v>
      </c>
      <c r="C13" s="11">
        <v>13265115.73</v>
      </c>
      <c r="D13" s="11">
        <v>0</v>
      </c>
      <c r="E13" s="11">
        <f t="shared" ca="1" si="0"/>
        <v>-13265115.73</v>
      </c>
      <c r="F13" s="11">
        <v>0</v>
      </c>
      <c r="G13" s="12">
        <f t="shared" ca="1" si="1"/>
        <v>0</v>
      </c>
      <c r="H13" s="3"/>
    </row>
    <row r="14" spans="1:8" ht="60" outlineLevel="2" x14ac:dyDescent="0.25">
      <c r="A14" s="13"/>
      <c r="B14" s="14" t="s">
        <v>33</v>
      </c>
      <c r="C14" s="15">
        <v>13265115.73</v>
      </c>
      <c r="D14" s="15">
        <v>0</v>
      </c>
      <c r="E14" s="15">
        <f t="shared" ca="1" si="0"/>
        <v>-13265115.73</v>
      </c>
      <c r="F14" s="15">
        <v>0</v>
      </c>
      <c r="G14" s="16">
        <f t="shared" ca="1" si="1"/>
        <v>0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40</v>
      </c>
      <c r="C15" s="11">
        <v>13282272</v>
      </c>
      <c r="D15" s="11">
        <v>13282272</v>
      </c>
      <c r="E15" s="11">
        <f t="shared" ca="1" si="0"/>
        <v>0</v>
      </c>
      <c r="F15" s="11">
        <v>13282272</v>
      </c>
      <c r="G15" s="12">
        <f t="shared" ca="1" si="1"/>
        <v>1</v>
      </c>
      <c r="H15" s="3"/>
    </row>
    <row r="16" spans="1:8" ht="45" outlineLevel="2" x14ac:dyDescent="0.25">
      <c r="A16" s="13"/>
      <c r="B16" s="14" t="s">
        <v>136</v>
      </c>
      <c r="C16" s="15">
        <v>13282272</v>
      </c>
      <c r="D16" s="15">
        <v>13282272</v>
      </c>
      <c r="E16" s="15">
        <f t="shared" ca="1" si="0"/>
        <v>0</v>
      </c>
      <c r="F16" s="15">
        <v>13282272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60</v>
      </c>
      <c r="C17" s="11">
        <v>97590894.219999999</v>
      </c>
      <c r="D17" s="11">
        <v>121388353.56999999</v>
      </c>
      <c r="E17" s="11">
        <f t="shared" ca="1" si="0"/>
        <v>23797459.349999994</v>
      </c>
      <c r="F17" s="11">
        <v>121388353.56999999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61</v>
      </c>
      <c r="C18" s="15">
        <v>97590894.219999999</v>
      </c>
      <c r="D18" s="15">
        <v>121388353.56999999</v>
      </c>
      <c r="E18" s="15">
        <f t="shared" ca="1" si="0"/>
        <v>23797459.349999994</v>
      </c>
      <c r="F18" s="15">
        <v>121388353.56999999</v>
      </c>
      <c r="G18" s="16">
        <f t="shared" ca="1" si="1"/>
        <v>1</v>
      </c>
      <c r="H18" s="3"/>
    </row>
    <row r="19" spans="1:8" ht="15" customHeight="1" x14ac:dyDescent="0.25">
      <c r="A19" s="54" t="s">
        <v>18</v>
      </c>
      <c r="B19" s="55"/>
      <c r="C19" s="17">
        <v>260372885.56999999</v>
      </c>
      <c r="D19" s="17">
        <v>253809672.31999999</v>
      </c>
      <c r="E19" s="18">
        <f t="shared" ca="1" si="0"/>
        <v>-6563213.25</v>
      </c>
      <c r="F19" s="18">
        <v>253619989.59</v>
      </c>
      <c r="G19" s="19">
        <f t="shared" ca="1" si="1"/>
        <v>0.99929999999999997</v>
      </c>
      <c r="H19" s="3"/>
    </row>
  </sheetData>
  <mergeCells count="10">
    <mergeCell ref="A19:B19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Normal="100" zoomScaleSheetLayoutView="100" workbookViewId="0">
      <selection activeCell="A30" sqref="A30:XFD3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28515625" style="1" customWidth="1"/>
    <col min="4" max="4" width="11.28515625" style="1" customWidth="1"/>
    <col min="5" max="5" width="11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137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5915793.6600000001</v>
      </c>
      <c r="D9" s="11">
        <v>2471969.52</v>
      </c>
      <c r="E9" s="11">
        <f t="shared" ref="E9:E54" ca="1" si="0">INDIRECT("R[0]C[-1]", FALSE)-INDIRECT("R[0]C[-2]", FALSE)</f>
        <v>-3443824.14</v>
      </c>
      <c r="F9" s="11">
        <v>2471969.52</v>
      </c>
      <c r="G9" s="12">
        <f t="shared" ref="G9:G54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3"/>
      <c r="B10" s="14" t="s">
        <v>138</v>
      </c>
      <c r="C10" s="15">
        <v>0</v>
      </c>
      <c r="D10" s="15">
        <v>1051712.8600000001</v>
      </c>
      <c r="E10" s="15">
        <f t="shared" ca="1" si="0"/>
        <v>1051712.8600000001</v>
      </c>
      <c r="F10" s="15">
        <v>1051712.8600000001</v>
      </c>
      <c r="G10" s="16">
        <f t="shared" ca="1" si="1"/>
        <v>1</v>
      </c>
      <c r="H10" s="3"/>
    </row>
    <row r="11" spans="1:8" ht="30" outlineLevel="2" x14ac:dyDescent="0.25">
      <c r="A11" s="13"/>
      <c r="B11" s="14" t="s">
        <v>139</v>
      </c>
      <c r="C11" s="15">
        <v>0</v>
      </c>
      <c r="D11" s="15">
        <v>1420256.66</v>
      </c>
      <c r="E11" s="15">
        <f t="shared" ca="1" si="0"/>
        <v>1420256.66</v>
      </c>
      <c r="F11" s="15">
        <v>1420256.66</v>
      </c>
      <c r="G11" s="16">
        <f t="shared" ca="1" si="1"/>
        <v>1</v>
      </c>
      <c r="H11" s="3"/>
    </row>
    <row r="12" spans="1:8" ht="30" outlineLevel="2" x14ac:dyDescent="0.25">
      <c r="A12" s="13"/>
      <c r="B12" s="14" t="s">
        <v>138</v>
      </c>
      <c r="C12" s="15">
        <v>1255186.0900000001</v>
      </c>
      <c r="D12" s="15">
        <v>0</v>
      </c>
      <c r="E12" s="15">
        <f t="shared" ca="1" si="0"/>
        <v>-1255186.0900000001</v>
      </c>
      <c r="F12" s="15">
        <v>0</v>
      </c>
      <c r="G12" s="16">
        <f t="shared" ca="1" si="1"/>
        <v>0</v>
      </c>
      <c r="H12" s="3"/>
    </row>
    <row r="13" spans="1:8" ht="30" outlineLevel="2" x14ac:dyDescent="0.25">
      <c r="A13" s="13"/>
      <c r="B13" s="14" t="s">
        <v>139</v>
      </c>
      <c r="C13" s="15">
        <v>1893675.57</v>
      </c>
      <c r="D13" s="15">
        <v>0</v>
      </c>
      <c r="E13" s="15">
        <f t="shared" ca="1" si="0"/>
        <v>-1893675.57</v>
      </c>
      <c r="F13" s="15">
        <v>0</v>
      </c>
      <c r="G13" s="16">
        <f t="shared" ca="1" si="1"/>
        <v>0</v>
      </c>
      <c r="H13" s="3"/>
    </row>
    <row r="14" spans="1:8" ht="60" outlineLevel="2" x14ac:dyDescent="0.25">
      <c r="A14" s="13"/>
      <c r="B14" s="14" t="s">
        <v>131</v>
      </c>
      <c r="C14" s="15">
        <v>2766932</v>
      </c>
      <c r="D14" s="15">
        <v>0</v>
      </c>
      <c r="E14" s="15">
        <f t="shared" ca="1" si="0"/>
        <v>-2766932</v>
      </c>
      <c r="F14" s="15">
        <v>0</v>
      </c>
      <c r="G14" s="16">
        <f t="shared" ca="1" si="1"/>
        <v>0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5" s="10" t="s">
        <v>22</v>
      </c>
      <c r="C15" s="11">
        <v>1257900</v>
      </c>
      <c r="D15" s="11">
        <v>948863.32</v>
      </c>
      <c r="E15" s="11">
        <f t="shared" ca="1" si="0"/>
        <v>-309036.68000000005</v>
      </c>
      <c r="F15" s="11">
        <v>948863.32</v>
      </c>
      <c r="G15" s="12">
        <f t="shared" ca="1" si="1"/>
        <v>1</v>
      </c>
      <c r="H15" s="3"/>
    </row>
    <row r="16" spans="1:8" ht="75" outlineLevel="2" x14ac:dyDescent="0.25">
      <c r="A16" s="13"/>
      <c r="B16" s="14" t="s">
        <v>140</v>
      </c>
      <c r="C16" s="15">
        <v>1257900</v>
      </c>
      <c r="D16" s="15">
        <v>948863.32</v>
      </c>
      <c r="E16" s="15">
        <f t="shared" ca="1" si="0"/>
        <v>-309036.68000000005</v>
      </c>
      <c r="F16" s="15">
        <v>948863.32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7" s="10" t="s">
        <v>24</v>
      </c>
      <c r="C17" s="11">
        <v>0</v>
      </c>
      <c r="D17" s="11">
        <v>430326.65</v>
      </c>
      <c r="E17" s="11">
        <f t="shared" ca="1" si="0"/>
        <v>430326.65</v>
      </c>
      <c r="F17" s="11">
        <v>430326.65</v>
      </c>
      <c r="G17" s="12">
        <f t="shared" ca="1" si="1"/>
        <v>1</v>
      </c>
      <c r="H17" s="3"/>
    </row>
    <row r="18" spans="1:8" ht="45" outlineLevel="2" x14ac:dyDescent="0.25">
      <c r="A18" s="13"/>
      <c r="B18" s="14" t="s">
        <v>111</v>
      </c>
      <c r="C18" s="15">
        <v>0</v>
      </c>
      <c r="D18" s="15">
        <v>430326.65</v>
      </c>
      <c r="E18" s="15">
        <f t="shared" ca="1" si="0"/>
        <v>430326.65</v>
      </c>
      <c r="F18" s="15">
        <v>430326.65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9" s="10" t="s">
        <v>26</v>
      </c>
      <c r="C19" s="11">
        <v>2000000</v>
      </c>
      <c r="D19" s="11">
        <v>1919355.86</v>
      </c>
      <c r="E19" s="11">
        <f t="shared" ca="1" si="0"/>
        <v>-80644.139999999898</v>
      </c>
      <c r="F19" s="11">
        <v>1919355.86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113</v>
      </c>
      <c r="C20" s="15">
        <v>2000000</v>
      </c>
      <c r="D20" s="15">
        <v>1919355.86</v>
      </c>
      <c r="E20" s="15">
        <f t="shared" ca="1" si="0"/>
        <v>-80644.139999999898</v>
      </c>
      <c r="F20" s="15">
        <v>1919355.86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" s="10" t="s">
        <v>30</v>
      </c>
      <c r="C21" s="11">
        <v>1721427.96</v>
      </c>
      <c r="D21" s="11">
        <v>0</v>
      </c>
      <c r="E21" s="11">
        <f t="shared" ca="1" si="0"/>
        <v>-1721427.96</v>
      </c>
      <c r="F21" s="11">
        <v>0</v>
      </c>
      <c r="G21" s="12">
        <f t="shared" ca="1" si="1"/>
        <v>0</v>
      </c>
      <c r="H21" s="3"/>
    </row>
    <row r="22" spans="1:8" ht="75" outlineLevel="2" x14ac:dyDescent="0.25">
      <c r="A22" s="13"/>
      <c r="B22" s="14" t="s">
        <v>141</v>
      </c>
      <c r="C22" s="15">
        <v>1721427.96</v>
      </c>
      <c r="D22" s="15">
        <v>0</v>
      </c>
      <c r="E22" s="15">
        <f t="shared" ca="1" si="0"/>
        <v>-1721427.96</v>
      </c>
      <c r="F22" s="15">
        <v>0</v>
      </c>
      <c r="G22" s="16">
        <f t="shared" ca="1" si="1"/>
        <v>0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" s="10" t="s">
        <v>76</v>
      </c>
      <c r="C23" s="11">
        <v>1534449.75</v>
      </c>
      <c r="D23" s="11">
        <v>1534449.75</v>
      </c>
      <c r="E23" s="11">
        <f t="shared" ca="1" si="0"/>
        <v>0</v>
      </c>
      <c r="F23" s="11">
        <v>1534449.75</v>
      </c>
      <c r="G23" s="12">
        <f t="shared" ca="1" si="1"/>
        <v>1</v>
      </c>
      <c r="H23" s="3"/>
    </row>
    <row r="24" spans="1:8" ht="45" outlineLevel="2" x14ac:dyDescent="0.25">
      <c r="A24" s="13"/>
      <c r="B24" s="14" t="s">
        <v>142</v>
      </c>
      <c r="C24" s="15">
        <v>1534449.75</v>
      </c>
      <c r="D24" s="15">
        <v>1534449.75</v>
      </c>
      <c r="E24" s="15">
        <f t="shared" ca="1" si="0"/>
        <v>0</v>
      </c>
      <c r="F24" s="15">
        <v>1534449.75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" s="10" t="s">
        <v>36</v>
      </c>
      <c r="C25" s="11">
        <v>3000000</v>
      </c>
      <c r="D25" s="11">
        <v>2334443.54</v>
      </c>
      <c r="E25" s="11">
        <f t="shared" ca="1" si="0"/>
        <v>-665556.46</v>
      </c>
      <c r="F25" s="11">
        <v>2334443.54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37</v>
      </c>
      <c r="C26" s="15">
        <v>3000000</v>
      </c>
      <c r="D26" s="15">
        <v>2334443.54</v>
      </c>
      <c r="E26" s="15">
        <f t="shared" ca="1" si="0"/>
        <v>-665556.46</v>
      </c>
      <c r="F26" s="15">
        <v>2334443.54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7" s="10" t="s">
        <v>38</v>
      </c>
      <c r="C27" s="11">
        <v>5533068</v>
      </c>
      <c r="D27" s="11">
        <v>3777977.52</v>
      </c>
      <c r="E27" s="11">
        <f t="shared" ca="1" si="0"/>
        <v>-1755090.48</v>
      </c>
      <c r="F27" s="11">
        <v>3777977.52</v>
      </c>
      <c r="G27" s="12">
        <f t="shared" ca="1" si="1"/>
        <v>1</v>
      </c>
      <c r="H27" s="3"/>
    </row>
    <row r="28" spans="1:8" ht="45" outlineLevel="2" x14ac:dyDescent="0.25">
      <c r="A28" s="13"/>
      <c r="B28" s="14" t="s">
        <v>143</v>
      </c>
      <c r="C28" s="15">
        <v>0</v>
      </c>
      <c r="D28" s="15">
        <v>1650256.33</v>
      </c>
      <c r="E28" s="15">
        <f t="shared" ca="1" si="0"/>
        <v>1650256.33</v>
      </c>
      <c r="F28" s="15">
        <v>1650256.33</v>
      </c>
      <c r="G28" s="16">
        <f t="shared" ca="1" si="1"/>
        <v>1</v>
      </c>
      <c r="H28" s="3"/>
    </row>
    <row r="29" spans="1:8" ht="60" outlineLevel="2" x14ac:dyDescent="0.25">
      <c r="A29" s="13"/>
      <c r="B29" s="14" t="s">
        <v>39</v>
      </c>
      <c r="C29" s="15">
        <v>0</v>
      </c>
      <c r="D29" s="15">
        <v>2127721.19</v>
      </c>
      <c r="E29" s="15">
        <f t="shared" ca="1" si="0"/>
        <v>2127721.19</v>
      </c>
      <c r="F29" s="15">
        <v>2127721.19</v>
      </c>
      <c r="G29" s="16">
        <f t="shared" ca="1" si="1"/>
        <v>1</v>
      </c>
      <c r="H29" s="3"/>
    </row>
    <row r="30" spans="1:8" ht="45" outlineLevel="2" x14ac:dyDescent="0.25">
      <c r="A30" s="13"/>
      <c r="B30" s="14" t="s">
        <v>143</v>
      </c>
      <c r="C30" s="15">
        <v>2805736.8</v>
      </c>
      <c r="D30" s="15">
        <v>0</v>
      </c>
      <c r="E30" s="15">
        <f t="shared" ca="1" si="0"/>
        <v>-2805736.8</v>
      </c>
      <c r="F30" s="15">
        <v>0</v>
      </c>
      <c r="G30" s="16">
        <f t="shared" ca="1" si="1"/>
        <v>0</v>
      </c>
      <c r="H30" s="3"/>
    </row>
    <row r="31" spans="1:8" ht="75" outlineLevel="2" x14ac:dyDescent="0.25">
      <c r="A31" s="13"/>
      <c r="B31" s="14" t="s">
        <v>132</v>
      </c>
      <c r="C31" s="15">
        <v>2727331.2</v>
      </c>
      <c r="D31" s="15">
        <v>0</v>
      </c>
      <c r="E31" s="15">
        <f t="shared" ca="1" si="0"/>
        <v>-2727331.2</v>
      </c>
      <c r="F31" s="15">
        <v>0</v>
      </c>
      <c r="G31" s="16">
        <f t="shared" ca="1" si="1"/>
        <v>0</v>
      </c>
      <c r="H31" s="3"/>
    </row>
    <row r="32" spans="1:8" outlineLevel="1" x14ac:dyDescent="0.25">
      <c r="A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2" s="10" t="s">
        <v>40</v>
      </c>
      <c r="C32" s="11">
        <v>0</v>
      </c>
      <c r="D32" s="11">
        <v>2356786.6800000002</v>
      </c>
      <c r="E32" s="11">
        <f t="shared" ca="1" si="0"/>
        <v>2356786.6800000002</v>
      </c>
      <c r="F32" s="11">
        <v>2356786.6800000002</v>
      </c>
      <c r="G32" s="12">
        <f t="shared" ca="1" si="1"/>
        <v>1</v>
      </c>
      <c r="H32" s="3"/>
    </row>
    <row r="33" spans="1:8" ht="45" outlineLevel="2" x14ac:dyDescent="0.25">
      <c r="A33" s="13"/>
      <c r="B33" s="14" t="s">
        <v>124</v>
      </c>
      <c r="C33" s="15">
        <v>0</v>
      </c>
      <c r="D33" s="15">
        <v>2356786.6800000002</v>
      </c>
      <c r="E33" s="15">
        <f t="shared" ca="1" si="0"/>
        <v>2356786.6800000002</v>
      </c>
      <c r="F33" s="15">
        <v>2356786.6800000002</v>
      </c>
      <c r="G33" s="16">
        <f t="shared" ca="1" si="1"/>
        <v>1</v>
      </c>
      <c r="H33" s="3"/>
    </row>
    <row r="34" spans="1:8" outlineLevel="1" x14ac:dyDescent="0.25">
      <c r="A3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4" s="10" t="s">
        <v>42</v>
      </c>
      <c r="C34" s="11">
        <v>3000000</v>
      </c>
      <c r="D34" s="11">
        <v>2399999.9900000002</v>
      </c>
      <c r="E34" s="11">
        <f t="shared" ca="1" si="0"/>
        <v>-600000.00999999978</v>
      </c>
      <c r="F34" s="11">
        <v>2399999.9900000002</v>
      </c>
      <c r="G34" s="12">
        <f t="shared" ca="1" si="1"/>
        <v>1</v>
      </c>
      <c r="H34" s="3"/>
    </row>
    <row r="35" spans="1:8" ht="60" outlineLevel="2" x14ac:dyDescent="0.25">
      <c r="A35" s="13"/>
      <c r="B35" s="14" t="s">
        <v>43</v>
      </c>
      <c r="C35" s="15">
        <v>3000000</v>
      </c>
      <c r="D35" s="15">
        <v>2399999.9900000002</v>
      </c>
      <c r="E35" s="15">
        <f t="shared" ca="1" si="0"/>
        <v>-600000.00999999978</v>
      </c>
      <c r="F35" s="15">
        <v>2399999.9900000002</v>
      </c>
      <c r="G35" s="16">
        <f t="shared" ca="1" si="1"/>
        <v>1</v>
      </c>
      <c r="H35" s="3"/>
    </row>
    <row r="36" spans="1:8" outlineLevel="1" x14ac:dyDescent="0.25">
      <c r="A3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6" s="10" t="s">
        <v>44</v>
      </c>
      <c r="C36" s="11">
        <v>418243</v>
      </c>
      <c r="D36" s="11">
        <v>418243</v>
      </c>
      <c r="E36" s="11">
        <f t="shared" ca="1" si="0"/>
        <v>0</v>
      </c>
      <c r="F36" s="11">
        <v>418243</v>
      </c>
      <c r="G36" s="12">
        <f t="shared" ca="1" si="1"/>
        <v>1</v>
      </c>
      <c r="H36" s="3"/>
    </row>
    <row r="37" spans="1:8" ht="45" outlineLevel="2" x14ac:dyDescent="0.25">
      <c r="A37" s="13"/>
      <c r="B37" s="14" t="s">
        <v>144</v>
      </c>
      <c r="C37" s="15">
        <v>418243</v>
      </c>
      <c r="D37" s="15">
        <v>418243</v>
      </c>
      <c r="E37" s="15">
        <f t="shared" ca="1" si="0"/>
        <v>0</v>
      </c>
      <c r="F37" s="15">
        <v>418243</v>
      </c>
      <c r="G37" s="16">
        <f t="shared" ca="1" si="1"/>
        <v>1</v>
      </c>
      <c r="H37" s="3"/>
    </row>
    <row r="38" spans="1:8" outlineLevel="1" x14ac:dyDescent="0.25">
      <c r="A3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10" t="s">
        <v>46</v>
      </c>
      <c r="C38" s="11">
        <v>0</v>
      </c>
      <c r="D38" s="11">
        <v>2106360.48</v>
      </c>
      <c r="E38" s="11">
        <f t="shared" ca="1" si="0"/>
        <v>2106360.48</v>
      </c>
      <c r="F38" s="11">
        <v>2106360.48</v>
      </c>
      <c r="G38" s="12">
        <f t="shared" ca="1" si="1"/>
        <v>1</v>
      </c>
      <c r="H38" s="3"/>
    </row>
    <row r="39" spans="1:8" ht="75" outlineLevel="2" x14ac:dyDescent="0.25">
      <c r="A39" s="13"/>
      <c r="B39" s="14" t="s">
        <v>145</v>
      </c>
      <c r="C39" s="15">
        <v>0</v>
      </c>
      <c r="D39" s="15">
        <v>2106360.48</v>
      </c>
      <c r="E39" s="15">
        <f t="shared" ca="1" si="0"/>
        <v>2106360.48</v>
      </c>
      <c r="F39" s="15">
        <v>2106360.48</v>
      </c>
      <c r="G39" s="16">
        <f t="shared" ca="1" si="1"/>
        <v>1</v>
      </c>
      <c r="H39" s="3"/>
    </row>
    <row r="40" spans="1:8" outlineLevel="1" x14ac:dyDescent="0.25">
      <c r="A4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0" s="10" t="s">
        <v>48</v>
      </c>
      <c r="C40" s="11">
        <v>2000000</v>
      </c>
      <c r="D40" s="11">
        <v>1877420.11</v>
      </c>
      <c r="E40" s="11">
        <f t="shared" ca="1" si="0"/>
        <v>-122579.8899999999</v>
      </c>
      <c r="F40" s="11">
        <v>1877420.11</v>
      </c>
      <c r="G40" s="12">
        <f t="shared" ca="1" si="1"/>
        <v>1</v>
      </c>
      <c r="H40" s="3"/>
    </row>
    <row r="41" spans="1:8" ht="75" outlineLevel="2" x14ac:dyDescent="0.25">
      <c r="A41" s="13"/>
      <c r="B41" s="14" t="s">
        <v>146</v>
      </c>
      <c r="C41" s="15">
        <v>2000000</v>
      </c>
      <c r="D41" s="15">
        <v>1877420.11</v>
      </c>
      <c r="E41" s="15">
        <f t="shared" ca="1" si="0"/>
        <v>-122579.8899999999</v>
      </c>
      <c r="F41" s="15">
        <v>1877420.11</v>
      </c>
      <c r="G41" s="16">
        <f t="shared" ca="1" si="1"/>
        <v>1</v>
      </c>
      <c r="H41" s="3"/>
    </row>
    <row r="42" spans="1:8" outlineLevel="1" x14ac:dyDescent="0.25">
      <c r="A4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10" t="s">
        <v>70</v>
      </c>
      <c r="C42" s="11">
        <v>2800000</v>
      </c>
      <c r="D42" s="11">
        <v>2690379.1</v>
      </c>
      <c r="E42" s="11">
        <f t="shared" ca="1" si="0"/>
        <v>-109620.89999999991</v>
      </c>
      <c r="F42" s="11">
        <v>2690379.1</v>
      </c>
      <c r="G42" s="12">
        <f t="shared" ca="1" si="1"/>
        <v>1</v>
      </c>
      <c r="H42" s="3"/>
    </row>
    <row r="43" spans="1:8" ht="60" outlineLevel="2" x14ac:dyDescent="0.25">
      <c r="A43" s="13"/>
      <c r="B43" s="14" t="s">
        <v>71</v>
      </c>
      <c r="C43" s="15">
        <v>2800000</v>
      </c>
      <c r="D43" s="15">
        <v>2690379.1</v>
      </c>
      <c r="E43" s="15">
        <f t="shared" ca="1" si="0"/>
        <v>-109620.89999999991</v>
      </c>
      <c r="F43" s="15">
        <v>2690379.1</v>
      </c>
      <c r="G43" s="16">
        <f t="shared" ca="1" si="1"/>
        <v>1</v>
      </c>
      <c r="H43" s="3"/>
    </row>
    <row r="44" spans="1:8" outlineLevel="1" x14ac:dyDescent="0.25">
      <c r="A4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10" t="s">
        <v>50</v>
      </c>
      <c r="C44" s="11">
        <v>1734386.16</v>
      </c>
      <c r="D44" s="11">
        <v>1236009.23</v>
      </c>
      <c r="E44" s="11">
        <f t="shared" ca="1" si="0"/>
        <v>-498376.92999999993</v>
      </c>
      <c r="F44" s="11">
        <v>1236009.21</v>
      </c>
      <c r="G44" s="12">
        <f t="shared" ca="1" si="1"/>
        <v>1</v>
      </c>
      <c r="H44" s="3"/>
    </row>
    <row r="45" spans="1:8" ht="45" outlineLevel="2" x14ac:dyDescent="0.25">
      <c r="A45" s="13"/>
      <c r="B45" s="14" t="s">
        <v>147</v>
      </c>
      <c r="C45" s="15">
        <v>1734386.16</v>
      </c>
      <c r="D45" s="15">
        <v>1236009.23</v>
      </c>
      <c r="E45" s="15">
        <f t="shared" ca="1" si="0"/>
        <v>-498376.92999999993</v>
      </c>
      <c r="F45" s="15">
        <v>1236009.21</v>
      </c>
      <c r="G45" s="16">
        <f t="shared" ca="1" si="1"/>
        <v>1</v>
      </c>
      <c r="H45" s="3"/>
    </row>
    <row r="46" spans="1:8" outlineLevel="1" x14ac:dyDescent="0.25">
      <c r="A4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10" t="s">
        <v>58</v>
      </c>
      <c r="C46" s="11">
        <v>0</v>
      </c>
      <c r="D46" s="11">
        <v>2888095.59</v>
      </c>
      <c r="E46" s="11">
        <f t="shared" ca="1" si="0"/>
        <v>2888095.59</v>
      </c>
      <c r="F46" s="11">
        <v>2888095.59</v>
      </c>
      <c r="G46" s="12">
        <f t="shared" ca="1" si="1"/>
        <v>1</v>
      </c>
      <c r="H46" s="3"/>
    </row>
    <row r="47" spans="1:8" ht="45" outlineLevel="2" x14ac:dyDescent="0.25">
      <c r="A47" s="13"/>
      <c r="B47" s="14" t="s">
        <v>148</v>
      </c>
      <c r="C47" s="15">
        <v>0</v>
      </c>
      <c r="D47" s="15">
        <v>2888095.59</v>
      </c>
      <c r="E47" s="15">
        <f t="shared" ca="1" si="0"/>
        <v>2888095.59</v>
      </c>
      <c r="F47" s="15">
        <v>2888095.59</v>
      </c>
      <c r="G47" s="16">
        <f t="shared" ca="1" si="1"/>
        <v>1</v>
      </c>
      <c r="H47" s="3"/>
    </row>
    <row r="48" spans="1:8" outlineLevel="1" x14ac:dyDescent="0.25">
      <c r="A4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8" s="10" t="s">
        <v>60</v>
      </c>
      <c r="C48" s="11">
        <v>2000000</v>
      </c>
      <c r="D48" s="11">
        <v>2248765.87</v>
      </c>
      <c r="E48" s="11">
        <f t="shared" ca="1" si="0"/>
        <v>248765.87000000011</v>
      </c>
      <c r="F48" s="11">
        <v>2248765.87</v>
      </c>
      <c r="G48" s="12">
        <f t="shared" ca="1" si="1"/>
        <v>1</v>
      </c>
      <c r="H48" s="3"/>
    </row>
    <row r="49" spans="1:8" ht="45" outlineLevel="2" x14ac:dyDescent="0.25">
      <c r="A49" s="13"/>
      <c r="B49" s="14" t="s">
        <v>149</v>
      </c>
      <c r="C49" s="15">
        <v>0</v>
      </c>
      <c r="D49" s="15">
        <v>828132.13</v>
      </c>
      <c r="E49" s="15">
        <f t="shared" ca="1" si="0"/>
        <v>828132.13</v>
      </c>
      <c r="F49" s="15">
        <v>828132.13</v>
      </c>
      <c r="G49" s="16">
        <f t="shared" ca="1" si="1"/>
        <v>1</v>
      </c>
      <c r="H49" s="3"/>
    </row>
    <row r="50" spans="1:8" ht="45" outlineLevel="2" x14ac:dyDescent="0.25">
      <c r="A50" s="13"/>
      <c r="B50" s="14" t="s">
        <v>128</v>
      </c>
      <c r="C50" s="15">
        <v>2000000</v>
      </c>
      <c r="D50" s="15">
        <v>1420633.74</v>
      </c>
      <c r="E50" s="15">
        <f t="shared" ca="1" si="0"/>
        <v>-579366.26</v>
      </c>
      <c r="F50" s="15">
        <v>1420633.74</v>
      </c>
      <c r="G50" s="16">
        <f t="shared" ca="1" si="1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1" s="10" t="s">
        <v>62</v>
      </c>
      <c r="C51" s="11">
        <v>1299679.92</v>
      </c>
      <c r="D51" s="11">
        <v>2437828.02</v>
      </c>
      <c r="E51" s="11">
        <f t="shared" ca="1" si="0"/>
        <v>1138148.1000000001</v>
      </c>
      <c r="F51" s="11">
        <v>2437828.02</v>
      </c>
      <c r="G51" s="12">
        <f t="shared" ca="1" si="1"/>
        <v>1</v>
      </c>
      <c r="H51" s="3"/>
    </row>
    <row r="52" spans="1:8" ht="45" outlineLevel="2" x14ac:dyDescent="0.25">
      <c r="A52" s="13"/>
      <c r="B52" s="14" t="s">
        <v>129</v>
      </c>
      <c r="C52" s="15">
        <v>0</v>
      </c>
      <c r="D52" s="15">
        <v>1681951.02</v>
      </c>
      <c r="E52" s="15">
        <f t="shared" ca="1" si="0"/>
        <v>1681951.02</v>
      </c>
      <c r="F52" s="15">
        <v>1681951.02</v>
      </c>
      <c r="G52" s="16">
        <f t="shared" ca="1" si="1"/>
        <v>1</v>
      </c>
      <c r="H52" s="3"/>
    </row>
    <row r="53" spans="1:8" ht="45" outlineLevel="2" x14ac:dyDescent="0.25">
      <c r="A53" s="13"/>
      <c r="B53" s="14" t="s">
        <v>150</v>
      </c>
      <c r="C53" s="15">
        <v>1299679.92</v>
      </c>
      <c r="D53" s="15">
        <v>755877</v>
      </c>
      <c r="E53" s="15">
        <f t="shared" ca="1" si="0"/>
        <v>-543802.91999999993</v>
      </c>
      <c r="F53" s="15">
        <v>755877</v>
      </c>
      <c r="G53" s="16">
        <f t="shared" ca="1" si="1"/>
        <v>1</v>
      </c>
      <c r="H53" s="3"/>
    </row>
    <row r="54" spans="1:8" ht="15" customHeight="1" x14ac:dyDescent="0.25">
      <c r="A54" s="54" t="s">
        <v>18</v>
      </c>
      <c r="B54" s="55"/>
      <c r="C54" s="17">
        <v>34214948.450000003</v>
      </c>
      <c r="D54" s="17">
        <v>34077274.229999997</v>
      </c>
      <c r="E54" s="18">
        <f t="shared" ca="1" si="0"/>
        <v>-137674.22000000626</v>
      </c>
      <c r="F54" s="18">
        <v>34077274.210000001</v>
      </c>
      <c r="G54" s="19">
        <f t="shared" ca="1" si="1"/>
        <v>1</v>
      </c>
      <c r="H54" s="3"/>
    </row>
  </sheetData>
  <mergeCells count="10">
    <mergeCell ref="A54:B54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opLeftCell="A10" zoomScaleNormal="100" zoomScaleSheetLayoutView="100" workbookViewId="0">
      <selection activeCell="A13" sqref="A13:XFD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42578125" style="1" customWidth="1"/>
    <col min="4" max="4" width="11.28515625" style="1" customWidth="1"/>
    <col min="5" max="5" width="12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151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100000000</v>
      </c>
      <c r="D9" s="11">
        <v>218781702.78</v>
      </c>
      <c r="E9" s="11">
        <f t="shared" ref="E9:E15" ca="1" si="0">INDIRECT("R[0]C[-1]", FALSE)-INDIRECT("R[0]C[-2]", FALSE)</f>
        <v>118781702.78</v>
      </c>
      <c r="F9" s="11">
        <v>218781702.77000001</v>
      </c>
      <c r="G9" s="12">
        <f t="shared" ref="G9:G15" ca="1" si="1">IF(INDIRECT("R[0]C[-3]", FALSE)=0,0,ROUND(INDIRECT("R[0]C[-1]", FALSE)/INDIRECT("R[0]C[-3]", FALSE),4))</f>
        <v>1</v>
      </c>
      <c r="H9" s="3"/>
    </row>
    <row r="10" spans="1:8" ht="75" outlineLevel="2" x14ac:dyDescent="0.25">
      <c r="A10" s="13"/>
      <c r="B10" s="14" t="s">
        <v>153</v>
      </c>
      <c r="C10" s="15">
        <v>100000000</v>
      </c>
      <c r="D10" s="15">
        <v>218781702.78</v>
      </c>
      <c r="E10" s="15">
        <f t="shared" ca="1" si="0"/>
        <v>118781702.78</v>
      </c>
      <c r="F10" s="15">
        <v>218781702.77000001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36</v>
      </c>
      <c r="C11" s="11">
        <v>107601945.37</v>
      </c>
      <c r="D11" s="11">
        <v>33824178.43</v>
      </c>
      <c r="E11" s="11">
        <f t="shared" ca="1" si="0"/>
        <v>-73777766.939999998</v>
      </c>
      <c r="F11" s="11">
        <v>33824178.420000002</v>
      </c>
      <c r="G11" s="12">
        <f t="shared" ca="1" si="1"/>
        <v>1</v>
      </c>
      <c r="H11" s="3"/>
    </row>
    <row r="12" spans="1:8" ht="75" outlineLevel="2" x14ac:dyDescent="0.25">
      <c r="A12" s="13"/>
      <c r="B12" s="14" t="s">
        <v>154</v>
      </c>
      <c r="C12" s="15">
        <v>107601945.37</v>
      </c>
      <c r="D12" s="15">
        <v>33824178.43</v>
      </c>
      <c r="E12" s="15">
        <f t="shared" ca="1" si="0"/>
        <v>-73777766.939999998</v>
      </c>
      <c r="F12" s="15">
        <v>33824178.420000002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54</v>
      </c>
      <c r="C13" s="11">
        <v>98429669.629999995</v>
      </c>
      <c r="D13" s="11">
        <v>47767108.880000003</v>
      </c>
      <c r="E13" s="11">
        <f t="shared" ca="1" si="0"/>
        <v>-50662560.749999993</v>
      </c>
      <c r="F13" s="11">
        <v>47767108.880000003</v>
      </c>
      <c r="G13" s="12">
        <f t="shared" ca="1" si="1"/>
        <v>1</v>
      </c>
      <c r="H13" s="3"/>
    </row>
    <row r="14" spans="1:8" ht="75" outlineLevel="2" x14ac:dyDescent="0.25">
      <c r="A14" s="13"/>
      <c r="B14" s="14" t="s">
        <v>155</v>
      </c>
      <c r="C14" s="15">
        <v>98429669.629999995</v>
      </c>
      <c r="D14" s="15">
        <v>47767108.880000003</v>
      </c>
      <c r="E14" s="15">
        <f t="shared" ca="1" si="0"/>
        <v>-50662560.749999993</v>
      </c>
      <c r="F14" s="15">
        <v>47767108.880000003</v>
      </c>
      <c r="G14" s="16">
        <f t="shared" ca="1" si="1"/>
        <v>1</v>
      </c>
      <c r="H14" s="3"/>
    </row>
    <row r="15" spans="1:8" ht="15" customHeight="1" x14ac:dyDescent="0.25">
      <c r="A15" s="54" t="s">
        <v>18</v>
      </c>
      <c r="B15" s="55"/>
      <c r="C15" s="17">
        <v>306031615</v>
      </c>
      <c r="D15" s="17">
        <v>300372990.08999997</v>
      </c>
      <c r="E15" s="18">
        <f t="shared" ca="1" si="0"/>
        <v>-5658624.9100000262</v>
      </c>
      <c r="F15" s="18">
        <v>300372990.06999999</v>
      </c>
      <c r="G15" s="19">
        <f t="shared" ca="1" si="1"/>
        <v>1</v>
      </c>
      <c r="H15" s="3"/>
    </row>
  </sheetData>
  <mergeCells count="10">
    <mergeCell ref="A15:B1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42578125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156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16</v>
      </c>
      <c r="C9" s="11">
        <v>0</v>
      </c>
      <c r="D9" s="11">
        <v>1847486701.04</v>
      </c>
      <c r="E9" s="11">
        <f ca="1">INDIRECT("R[0]C[-1]", FALSE)-INDIRECT("R[0]C[-2]", FALSE)</f>
        <v>1847486701.04</v>
      </c>
      <c r="F9" s="11">
        <v>1847486701.03</v>
      </c>
      <c r="G9" s="12">
        <f ca="1">IF(INDIRECT("R[0]C[-3]", FALSE)=0,0,ROUND(INDIRECT("R[0]C[-1]", FALSE)/INDIRECT("R[0]C[-3]", FALSE),4))</f>
        <v>1</v>
      </c>
      <c r="H9" s="3"/>
    </row>
    <row r="10" spans="1:8" ht="75" outlineLevel="2" x14ac:dyDescent="0.25">
      <c r="A10" s="13"/>
      <c r="B10" s="14" t="s">
        <v>98</v>
      </c>
      <c r="C10" s="15">
        <v>0</v>
      </c>
      <c r="D10" s="15">
        <v>1847486701.04</v>
      </c>
      <c r="E10" s="15">
        <f ca="1">INDIRECT("R[0]C[-1]", FALSE)-INDIRECT("R[0]C[-2]", FALSE)</f>
        <v>1847486701.04</v>
      </c>
      <c r="F10" s="15">
        <v>1847486701.03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1847486701.04</v>
      </c>
      <c r="E11" s="18">
        <f ca="1">INDIRECT("R[0]C[-1]", FALSE)-INDIRECT("R[0]C[-2]", FALSE)</f>
        <v>1847486701.04</v>
      </c>
      <c r="F11" s="18">
        <v>1847486701.03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opLeftCell="A19" zoomScaleNormal="100" zoomScaleSheetLayoutView="100" workbookViewId="0">
      <selection activeCell="A14" sqref="A14:XFD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" style="1" customWidth="1"/>
    <col min="4" max="4" width="11.28515625" style="1" customWidth="1"/>
    <col min="5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60.2" customHeight="1" x14ac:dyDescent="0.25">
      <c r="A3" s="61" t="s">
        <v>157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13500000</v>
      </c>
      <c r="D9" s="11">
        <v>13500000</v>
      </c>
      <c r="E9" s="11">
        <f t="shared" ref="E9:E30" ca="1" si="0">INDIRECT("R[0]C[-1]", FALSE)-INDIRECT("R[0]C[-2]", FALSE)</f>
        <v>0</v>
      </c>
      <c r="F9" s="11">
        <v>13499999.699999999</v>
      </c>
      <c r="G9" s="12">
        <f t="shared" ref="G9:G3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21</v>
      </c>
      <c r="C10" s="15">
        <v>13500000</v>
      </c>
      <c r="D10" s="15">
        <v>13500000</v>
      </c>
      <c r="E10" s="15">
        <f t="shared" ca="1" si="0"/>
        <v>0</v>
      </c>
      <c r="F10" s="15">
        <v>13499999.699999999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207703250</v>
      </c>
      <c r="D11" s="11">
        <v>207792244.69</v>
      </c>
      <c r="E11" s="11">
        <f t="shared" ca="1" si="0"/>
        <v>88994.689999997616</v>
      </c>
      <c r="F11" s="11">
        <v>192590764.49000001</v>
      </c>
      <c r="G11" s="12">
        <f t="shared" ca="1" si="1"/>
        <v>0.92679999999999996</v>
      </c>
      <c r="H11" s="3"/>
    </row>
    <row r="12" spans="1:8" ht="45" outlineLevel="2" x14ac:dyDescent="0.25">
      <c r="A12" s="13"/>
      <c r="B12" s="14" t="s">
        <v>158</v>
      </c>
      <c r="C12" s="15">
        <v>114153600</v>
      </c>
      <c r="D12" s="15">
        <v>114242594.69</v>
      </c>
      <c r="E12" s="15">
        <f t="shared" ca="1" si="0"/>
        <v>88994.689999997616</v>
      </c>
      <c r="F12" s="15">
        <v>113014591.02</v>
      </c>
      <c r="G12" s="16">
        <f t="shared" ca="1" si="1"/>
        <v>0.98929999999999996</v>
      </c>
      <c r="H12" s="3"/>
    </row>
    <row r="13" spans="1:8" ht="60" outlineLevel="2" x14ac:dyDescent="0.25">
      <c r="A13" s="13"/>
      <c r="B13" s="14" t="s">
        <v>23</v>
      </c>
      <c r="C13" s="15">
        <v>0</v>
      </c>
      <c r="D13" s="15">
        <v>1012624.66</v>
      </c>
      <c r="E13" s="15">
        <f t="shared" ca="1" si="0"/>
        <v>1012624.66</v>
      </c>
      <c r="F13" s="15">
        <v>1012624.66</v>
      </c>
      <c r="G13" s="16">
        <f t="shared" ca="1" si="1"/>
        <v>1</v>
      </c>
      <c r="H13" s="3"/>
    </row>
    <row r="14" spans="1:8" ht="60" outlineLevel="2" x14ac:dyDescent="0.25">
      <c r="A14" s="13"/>
      <c r="B14" s="14" t="s">
        <v>23</v>
      </c>
      <c r="C14" s="15">
        <v>93549650</v>
      </c>
      <c r="D14" s="15">
        <v>92537025.340000004</v>
      </c>
      <c r="E14" s="15">
        <f t="shared" ca="1" si="0"/>
        <v>-1012624.6599999964</v>
      </c>
      <c r="F14" s="15">
        <v>78563548.810000002</v>
      </c>
      <c r="G14" s="16">
        <f t="shared" ca="1" si="1"/>
        <v>0.84899999999999998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0" t="s">
        <v>32</v>
      </c>
      <c r="C15" s="11">
        <v>23000000</v>
      </c>
      <c r="D15" s="11">
        <v>23000000</v>
      </c>
      <c r="E15" s="11">
        <f t="shared" ca="1" si="0"/>
        <v>0</v>
      </c>
      <c r="F15" s="11">
        <v>22023591.620000001</v>
      </c>
      <c r="G15" s="12">
        <f t="shared" ca="1" si="1"/>
        <v>0.95750000000000002</v>
      </c>
      <c r="H15" s="3"/>
    </row>
    <row r="16" spans="1:8" ht="60" outlineLevel="2" x14ac:dyDescent="0.25">
      <c r="A16" s="13"/>
      <c r="B16" s="14" t="s">
        <v>33</v>
      </c>
      <c r="C16" s="15">
        <v>23000000</v>
      </c>
      <c r="D16" s="15">
        <v>23000000</v>
      </c>
      <c r="E16" s="15">
        <f t="shared" ca="1" si="0"/>
        <v>0</v>
      </c>
      <c r="F16" s="15">
        <v>22023591.620000001</v>
      </c>
      <c r="G16" s="16">
        <f t="shared" ca="1" si="1"/>
        <v>0.95750000000000002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0" t="s">
        <v>34</v>
      </c>
      <c r="C17" s="11">
        <v>3500000</v>
      </c>
      <c r="D17" s="11">
        <v>3500000</v>
      </c>
      <c r="E17" s="11">
        <f t="shared" ca="1" si="0"/>
        <v>0</v>
      </c>
      <c r="F17" s="11">
        <v>3261555.67</v>
      </c>
      <c r="G17" s="12">
        <f t="shared" ca="1" si="1"/>
        <v>0.93189999999999995</v>
      </c>
      <c r="H17" s="3"/>
    </row>
    <row r="18" spans="1:8" ht="60" outlineLevel="2" x14ac:dyDescent="0.25">
      <c r="A18" s="13"/>
      <c r="B18" s="14" t="s">
        <v>35</v>
      </c>
      <c r="C18" s="15">
        <v>3500000</v>
      </c>
      <c r="D18" s="15">
        <v>3500000</v>
      </c>
      <c r="E18" s="15">
        <f t="shared" ca="1" si="0"/>
        <v>0</v>
      </c>
      <c r="F18" s="15">
        <v>3261555.67</v>
      </c>
      <c r="G18" s="16">
        <f t="shared" ca="1" si="1"/>
        <v>0.93189999999999995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10" t="s">
        <v>42</v>
      </c>
      <c r="C19" s="11">
        <v>60000000</v>
      </c>
      <c r="D19" s="11">
        <v>60000000</v>
      </c>
      <c r="E19" s="11">
        <f t="shared" ca="1" si="0"/>
        <v>0</v>
      </c>
      <c r="F19" s="11">
        <v>52356681.43</v>
      </c>
      <c r="G19" s="12">
        <f t="shared" ca="1" si="1"/>
        <v>0.87260000000000004</v>
      </c>
      <c r="H19" s="3"/>
    </row>
    <row r="20" spans="1:8" ht="60" outlineLevel="2" x14ac:dyDescent="0.25">
      <c r="A20" s="13"/>
      <c r="B20" s="14" t="s">
        <v>43</v>
      </c>
      <c r="C20" s="15">
        <v>60000000</v>
      </c>
      <c r="D20" s="15">
        <v>60000000</v>
      </c>
      <c r="E20" s="15">
        <f t="shared" ca="1" si="0"/>
        <v>0</v>
      </c>
      <c r="F20" s="15">
        <v>52356681.43</v>
      </c>
      <c r="G20" s="16">
        <f t="shared" ca="1" si="1"/>
        <v>0.87260000000000004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10" t="s">
        <v>44</v>
      </c>
      <c r="C21" s="11">
        <v>0</v>
      </c>
      <c r="D21" s="11">
        <v>31183468.32</v>
      </c>
      <c r="E21" s="11">
        <f t="shared" ca="1" si="0"/>
        <v>31183468.32</v>
      </c>
      <c r="F21" s="11">
        <v>31183468.32</v>
      </c>
      <c r="G21" s="12">
        <f t="shared" ca="1" si="1"/>
        <v>1</v>
      </c>
      <c r="H21" s="3"/>
    </row>
    <row r="22" spans="1:8" ht="45" outlineLevel="2" x14ac:dyDescent="0.25">
      <c r="A22" s="13"/>
      <c r="B22" s="14" t="s">
        <v>159</v>
      </c>
      <c r="C22" s="15">
        <v>0</v>
      </c>
      <c r="D22" s="15">
        <v>31183468.32</v>
      </c>
      <c r="E22" s="15">
        <f t="shared" ca="1" si="0"/>
        <v>31183468.32</v>
      </c>
      <c r="F22" s="15">
        <v>31183468.32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10" t="s">
        <v>46</v>
      </c>
      <c r="C23" s="11">
        <v>30660859.960000001</v>
      </c>
      <c r="D23" s="11">
        <v>30660859.960000001</v>
      </c>
      <c r="E23" s="11">
        <f t="shared" ca="1" si="0"/>
        <v>0</v>
      </c>
      <c r="F23" s="11">
        <v>30660859.960000001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47</v>
      </c>
      <c r="C24" s="15">
        <v>30660859.960000001</v>
      </c>
      <c r="D24" s="15">
        <v>30660859.960000001</v>
      </c>
      <c r="E24" s="15">
        <f t="shared" ca="1" si="0"/>
        <v>0</v>
      </c>
      <c r="F24" s="15">
        <v>30660859.960000001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10" t="s">
        <v>16</v>
      </c>
      <c r="C25" s="11">
        <v>50189990.039999999</v>
      </c>
      <c r="D25" s="11">
        <v>50189990.039999999</v>
      </c>
      <c r="E25" s="11">
        <f t="shared" ca="1" si="0"/>
        <v>0</v>
      </c>
      <c r="F25" s="11">
        <v>50036987.399999999</v>
      </c>
      <c r="G25" s="12">
        <f t="shared" ca="1" si="1"/>
        <v>0.997</v>
      </c>
      <c r="H25" s="3"/>
    </row>
    <row r="26" spans="1:8" ht="60" outlineLevel="2" x14ac:dyDescent="0.25">
      <c r="A26" s="13"/>
      <c r="B26" s="14" t="s">
        <v>17</v>
      </c>
      <c r="C26" s="15">
        <v>50189990.039999999</v>
      </c>
      <c r="D26" s="15">
        <v>50189990.039999999</v>
      </c>
      <c r="E26" s="15">
        <f t="shared" ca="1" si="0"/>
        <v>0</v>
      </c>
      <c r="F26" s="15">
        <v>50036987.399999999</v>
      </c>
      <c r="G26" s="16">
        <f t="shared" ca="1" si="1"/>
        <v>0.997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" s="10" t="s">
        <v>58</v>
      </c>
      <c r="C27" s="11">
        <v>107345900</v>
      </c>
      <c r="D27" s="11">
        <v>107345900</v>
      </c>
      <c r="E27" s="11">
        <f t="shared" ca="1" si="0"/>
        <v>0</v>
      </c>
      <c r="F27" s="11">
        <v>107345899.98</v>
      </c>
      <c r="G27" s="12">
        <f t="shared" ca="1" si="1"/>
        <v>1</v>
      </c>
      <c r="H27" s="3"/>
    </row>
    <row r="28" spans="1:8" ht="45" outlineLevel="2" x14ac:dyDescent="0.25">
      <c r="A28" s="13"/>
      <c r="B28" s="14" t="s">
        <v>160</v>
      </c>
      <c r="C28" s="15">
        <v>4800000</v>
      </c>
      <c r="D28" s="15">
        <v>4800000</v>
      </c>
      <c r="E28" s="15">
        <f t="shared" ca="1" si="0"/>
        <v>0</v>
      </c>
      <c r="F28" s="15">
        <v>4799999.99</v>
      </c>
      <c r="G28" s="16">
        <f t="shared" ca="1" si="1"/>
        <v>1</v>
      </c>
      <c r="H28" s="3"/>
    </row>
    <row r="29" spans="1:8" ht="45" outlineLevel="2" x14ac:dyDescent="0.25">
      <c r="A29" s="13"/>
      <c r="B29" s="14" t="s">
        <v>148</v>
      </c>
      <c r="C29" s="15">
        <v>102545900</v>
      </c>
      <c r="D29" s="15">
        <v>102545900</v>
      </c>
      <c r="E29" s="15">
        <f t="shared" ca="1" si="0"/>
        <v>0</v>
      </c>
      <c r="F29" s="15">
        <v>102545899.98999999</v>
      </c>
      <c r="G29" s="16">
        <f t="shared" ca="1" si="1"/>
        <v>1</v>
      </c>
      <c r="H29" s="3"/>
    </row>
    <row r="30" spans="1:8" ht="15" customHeight="1" x14ac:dyDescent="0.25">
      <c r="A30" s="54" t="s">
        <v>18</v>
      </c>
      <c r="B30" s="55"/>
      <c r="C30" s="17">
        <v>495900000</v>
      </c>
      <c r="D30" s="17">
        <v>527172463.00999999</v>
      </c>
      <c r="E30" s="18">
        <f t="shared" ca="1" si="0"/>
        <v>31272463.00999999</v>
      </c>
      <c r="F30" s="18">
        <v>502959808.56999999</v>
      </c>
      <c r="G30" s="19">
        <f t="shared" ca="1" si="1"/>
        <v>0.95409999999999995</v>
      </c>
      <c r="H30" s="3"/>
    </row>
  </sheetData>
  <mergeCells count="10">
    <mergeCell ref="A30:B30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85546875" style="1" customWidth="1"/>
    <col min="4" max="4" width="11.28515625" style="1" customWidth="1"/>
    <col min="5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161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30</v>
      </c>
      <c r="C9" s="11">
        <v>20000000</v>
      </c>
      <c r="D9" s="11">
        <v>20000000</v>
      </c>
      <c r="E9" s="11">
        <f ca="1">INDIRECT("R[0]C[-1]", FALSE)-INDIRECT("R[0]C[-2]", FALSE)</f>
        <v>0</v>
      </c>
      <c r="F9" s="11">
        <v>19999990.489999998</v>
      </c>
      <c r="G9" s="12">
        <f ca="1">IF(INDIRECT("R[0]C[-3]", FALSE)=0,0,ROUND(INDIRECT("R[0]C[-1]", FALSE)/INDIRECT("R[0]C[-3]", FALSE),4))</f>
        <v>1</v>
      </c>
      <c r="H9" s="3"/>
    </row>
    <row r="10" spans="1:8" ht="75" outlineLevel="2" x14ac:dyDescent="0.25">
      <c r="A10" s="13"/>
      <c r="B10" s="14" t="s">
        <v>141</v>
      </c>
      <c r="C10" s="15">
        <v>20000000</v>
      </c>
      <c r="D10" s="15">
        <v>20000000</v>
      </c>
      <c r="E10" s="15">
        <f ca="1">INDIRECT("R[0]C[-1]", FALSE)-INDIRECT("R[0]C[-2]", FALSE)</f>
        <v>0</v>
      </c>
      <c r="F10" s="15">
        <v>19999990.489999998</v>
      </c>
      <c r="G10" s="16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16</v>
      </c>
      <c r="C11" s="11">
        <v>20000000</v>
      </c>
      <c r="D11" s="11">
        <v>20000000</v>
      </c>
      <c r="E11" s="11">
        <f ca="1">INDIRECT("R[0]C[-1]", FALSE)-INDIRECT("R[0]C[-2]", FALSE)</f>
        <v>0</v>
      </c>
      <c r="F11" s="11">
        <v>19999980.77</v>
      </c>
      <c r="G11" s="12">
        <f ca="1">IF(INDIRECT("R[0]C[-3]", FALSE)=0,0,ROUND(INDIRECT("R[0]C[-1]", FALSE)/INDIRECT("R[0]C[-3]", FALSE),4))</f>
        <v>1</v>
      </c>
      <c r="H11" s="3"/>
    </row>
    <row r="12" spans="1:8" ht="75" outlineLevel="2" x14ac:dyDescent="0.25">
      <c r="A12" s="13"/>
      <c r="B12" s="14" t="s">
        <v>98</v>
      </c>
      <c r="C12" s="15">
        <v>20000000</v>
      </c>
      <c r="D12" s="15">
        <v>20000000</v>
      </c>
      <c r="E12" s="15">
        <f ca="1">INDIRECT("R[0]C[-1]", FALSE)-INDIRECT("R[0]C[-2]", FALSE)</f>
        <v>0</v>
      </c>
      <c r="F12" s="15">
        <v>19999980.77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4" t="s">
        <v>18</v>
      </c>
      <c r="B13" s="55"/>
      <c r="C13" s="17">
        <v>40000000</v>
      </c>
      <c r="D13" s="17">
        <v>40000000</v>
      </c>
      <c r="E13" s="18">
        <f ca="1">INDIRECT("R[0]C[-1]", FALSE)-INDIRECT("R[0]C[-2]", FALSE)</f>
        <v>0</v>
      </c>
      <c r="F13" s="18">
        <v>39999971.259999998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opLeftCell="A7"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1.28515625" style="1" customWidth="1"/>
    <col min="5" max="5" width="12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162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73</v>
      </c>
      <c r="C9" s="11">
        <v>50000000</v>
      </c>
      <c r="D9" s="11">
        <v>240516216.18000001</v>
      </c>
      <c r="E9" s="11">
        <f t="shared" ref="E9:E16" ca="1" si="0">INDIRECT("R[0]C[-1]", FALSE)-INDIRECT("R[0]C[-2]", FALSE)</f>
        <v>190516216.18000001</v>
      </c>
      <c r="F9" s="11">
        <v>240516216.18000001</v>
      </c>
      <c r="G9" s="12">
        <f t="shared" ref="G9:G16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163</v>
      </c>
      <c r="C10" s="15">
        <v>0</v>
      </c>
      <c r="D10" s="15">
        <v>76264279.079999998</v>
      </c>
      <c r="E10" s="15">
        <f t="shared" ca="1" si="0"/>
        <v>76264279.079999998</v>
      </c>
      <c r="F10" s="15">
        <v>76264279.079999998</v>
      </c>
      <c r="G10" s="16">
        <f t="shared" ca="1" si="1"/>
        <v>1</v>
      </c>
      <c r="H10" s="3"/>
    </row>
    <row r="11" spans="1:8" ht="60" outlineLevel="2" x14ac:dyDescent="0.25">
      <c r="A11" s="13"/>
      <c r="B11" s="14" t="s">
        <v>122</v>
      </c>
      <c r="C11" s="15">
        <v>0</v>
      </c>
      <c r="D11" s="15">
        <v>164251937.09999999</v>
      </c>
      <c r="E11" s="15">
        <f t="shared" ca="1" si="0"/>
        <v>164251937.09999999</v>
      </c>
      <c r="F11" s="15">
        <v>164251937.09999999</v>
      </c>
      <c r="G11" s="16">
        <f t="shared" ca="1" si="1"/>
        <v>1</v>
      </c>
      <c r="H11" s="3"/>
    </row>
    <row r="12" spans="1:8" ht="60" outlineLevel="2" x14ac:dyDescent="0.25">
      <c r="A12" s="13"/>
      <c r="B12" s="14" t="s">
        <v>74</v>
      </c>
      <c r="C12" s="15">
        <v>50000000</v>
      </c>
      <c r="D12" s="15">
        <v>0</v>
      </c>
      <c r="E12" s="15">
        <f t="shared" ca="1" si="0"/>
        <v>-50000000</v>
      </c>
      <c r="F12" s="15">
        <v>0</v>
      </c>
      <c r="G12" s="16">
        <f t="shared" ca="1" si="1"/>
        <v>0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10" t="s">
        <v>44</v>
      </c>
      <c r="C13" s="11">
        <v>0</v>
      </c>
      <c r="D13" s="11">
        <v>477800000</v>
      </c>
      <c r="E13" s="11">
        <f t="shared" ca="1" si="0"/>
        <v>477800000</v>
      </c>
      <c r="F13" s="11">
        <v>477800000</v>
      </c>
      <c r="G13" s="12">
        <f t="shared" ca="1" si="1"/>
        <v>1</v>
      </c>
      <c r="H13" s="3"/>
    </row>
    <row r="14" spans="1:8" ht="45" outlineLevel="2" x14ac:dyDescent="0.25">
      <c r="A14" s="13"/>
      <c r="B14" s="14" t="s">
        <v>159</v>
      </c>
      <c r="C14" s="15">
        <v>0</v>
      </c>
      <c r="D14" s="15">
        <v>465100000</v>
      </c>
      <c r="E14" s="15">
        <f t="shared" ca="1" si="0"/>
        <v>465100000</v>
      </c>
      <c r="F14" s="15">
        <v>465100000</v>
      </c>
      <c r="G14" s="16">
        <f t="shared" ca="1" si="1"/>
        <v>1</v>
      </c>
      <c r="H14" s="3"/>
    </row>
    <row r="15" spans="1:8" ht="45" outlineLevel="2" x14ac:dyDescent="0.25">
      <c r="A15" s="13"/>
      <c r="B15" s="14" t="s">
        <v>164</v>
      </c>
      <c r="C15" s="15">
        <v>0</v>
      </c>
      <c r="D15" s="15">
        <v>12700000</v>
      </c>
      <c r="E15" s="15">
        <f t="shared" ca="1" si="0"/>
        <v>12700000</v>
      </c>
      <c r="F15" s="15">
        <v>12700000</v>
      </c>
      <c r="G15" s="16">
        <f t="shared" ca="1" si="1"/>
        <v>1</v>
      </c>
      <c r="H15" s="3"/>
    </row>
    <row r="16" spans="1:8" ht="15" customHeight="1" x14ac:dyDescent="0.25">
      <c r="A16" s="54" t="s">
        <v>18</v>
      </c>
      <c r="B16" s="55"/>
      <c r="C16" s="17">
        <v>50000000</v>
      </c>
      <c r="D16" s="17">
        <v>718316216.17999995</v>
      </c>
      <c r="E16" s="18">
        <f t="shared" ca="1" si="0"/>
        <v>668316216.17999995</v>
      </c>
      <c r="F16" s="18">
        <v>718316216.17999995</v>
      </c>
      <c r="G16" s="19">
        <f t="shared" ca="1" si="1"/>
        <v>1</v>
      </c>
      <c r="H16" s="3"/>
    </row>
  </sheetData>
  <mergeCells count="10">
    <mergeCell ref="A16:B16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2"/>
  <sheetViews>
    <sheetView topLeftCell="A121" zoomScaleNormal="100" zoomScaleSheetLayoutView="100" workbookViewId="0">
      <selection activeCell="A116" sqref="A116:XFD118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28515625" style="1" customWidth="1"/>
    <col min="4" max="4" width="11.28515625" style="1" customWidth="1"/>
    <col min="5" max="5" width="13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165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26147234.399999999</v>
      </c>
      <c r="D9" s="11">
        <v>25945886.640000001</v>
      </c>
      <c r="E9" s="11">
        <f t="shared" ref="E9:E29" ca="1" si="0">INDIRECT("R[0]C[-1]", FALSE)-INDIRECT("R[0]C[-2]", FALSE)</f>
        <v>-201347.75999999791</v>
      </c>
      <c r="F9" s="11">
        <v>25944750.41</v>
      </c>
      <c r="G9" s="12">
        <f t="shared" ref="G9:G29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3"/>
      <c r="B10" s="14" t="s">
        <v>138</v>
      </c>
      <c r="C10" s="15">
        <v>3620000</v>
      </c>
      <c r="D10" s="15">
        <v>3040799.95</v>
      </c>
      <c r="E10" s="15">
        <f t="shared" ca="1" si="0"/>
        <v>-579200.04999999981</v>
      </c>
      <c r="F10" s="15">
        <v>3039663.74</v>
      </c>
      <c r="G10" s="16">
        <f t="shared" ca="1" si="1"/>
        <v>0.99960000000000004</v>
      </c>
      <c r="H10" s="3"/>
    </row>
    <row r="11" spans="1:8" ht="30" outlineLevel="2" x14ac:dyDescent="0.25">
      <c r="A11" s="13"/>
      <c r="B11" s="14" t="s">
        <v>166</v>
      </c>
      <c r="C11" s="15">
        <v>2500000</v>
      </c>
      <c r="D11" s="15">
        <v>2199999.8199999998</v>
      </c>
      <c r="E11" s="15">
        <f t="shared" ca="1" si="0"/>
        <v>-300000.18000000017</v>
      </c>
      <c r="F11" s="15">
        <v>2199999.81</v>
      </c>
      <c r="G11" s="16">
        <f t="shared" ca="1" si="1"/>
        <v>1</v>
      </c>
      <c r="H11" s="3"/>
    </row>
    <row r="12" spans="1:8" ht="30" outlineLevel="2" x14ac:dyDescent="0.25">
      <c r="A12" s="13"/>
      <c r="B12" s="14" t="s">
        <v>139</v>
      </c>
      <c r="C12" s="15">
        <v>5700000</v>
      </c>
      <c r="D12" s="15">
        <v>5677852.4699999997</v>
      </c>
      <c r="E12" s="15">
        <f t="shared" ca="1" si="0"/>
        <v>-22147.530000000261</v>
      </c>
      <c r="F12" s="15">
        <v>5677852.46</v>
      </c>
      <c r="G12" s="16">
        <f t="shared" ca="1" si="1"/>
        <v>1</v>
      </c>
      <c r="H12" s="3"/>
    </row>
    <row r="13" spans="1:8" ht="60" outlineLevel="2" x14ac:dyDescent="0.25">
      <c r="A13" s="13"/>
      <c r="B13" s="14" t="s">
        <v>131</v>
      </c>
      <c r="C13" s="15">
        <v>14327234.4</v>
      </c>
      <c r="D13" s="15">
        <v>15027234.4</v>
      </c>
      <c r="E13" s="15">
        <f t="shared" ca="1" si="0"/>
        <v>700000</v>
      </c>
      <c r="F13" s="15">
        <v>15027234.4</v>
      </c>
      <c r="G13" s="16">
        <f t="shared" ca="1" si="1"/>
        <v>1</v>
      </c>
      <c r="H13" s="3"/>
    </row>
    <row r="14" spans="1:8" outlineLevel="1" x14ac:dyDescent="0.25">
      <c r="A1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10" t="s">
        <v>22</v>
      </c>
      <c r="C14" s="11">
        <v>24114000</v>
      </c>
      <c r="D14" s="11">
        <v>20301899.890000001</v>
      </c>
      <c r="E14" s="11">
        <f t="shared" ca="1" si="0"/>
        <v>-3812100.1099999994</v>
      </c>
      <c r="F14" s="11">
        <v>20301899.859999999</v>
      </c>
      <c r="G14" s="12">
        <f t="shared" ca="1" si="1"/>
        <v>1</v>
      </c>
      <c r="H14" s="3"/>
    </row>
    <row r="15" spans="1:8" ht="45" outlineLevel="2" x14ac:dyDescent="0.25">
      <c r="A15" s="13"/>
      <c r="B15" s="14" t="s">
        <v>135</v>
      </c>
      <c r="C15" s="15">
        <v>1800000</v>
      </c>
      <c r="D15" s="15">
        <v>1520999.98</v>
      </c>
      <c r="E15" s="15">
        <f t="shared" ca="1" si="0"/>
        <v>-279000.02</v>
      </c>
      <c r="F15" s="15">
        <v>1520999.98</v>
      </c>
      <c r="G15" s="16">
        <f t="shared" ca="1" si="1"/>
        <v>1</v>
      </c>
      <c r="H15" s="3"/>
    </row>
    <row r="16" spans="1:8" ht="45" outlineLevel="2" x14ac:dyDescent="0.25">
      <c r="A16" s="13"/>
      <c r="B16" s="14" t="s">
        <v>158</v>
      </c>
      <c r="C16" s="15">
        <v>13014000</v>
      </c>
      <c r="D16" s="15">
        <v>11061900.02</v>
      </c>
      <c r="E16" s="15">
        <f t="shared" ca="1" si="0"/>
        <v>-1952099.9800000004</v>
      </c>
      <c r="F16" s="15">
        <v>11061900.02</v>
      </c>
      <c r="G16" s="16">
        <f t="shared" ca="1" si="1"/>
        <v>1</v>
      </c>
      <c r="H16" s="3"/>
    </row>
    <row r="17" spans="1:8" ht="75" outlineLevel="2" x14ac:dyDescent="0.25">
      <c r="A17" s="13"/>
      <c r="B17" s="14" t="s">
        <v>140</v>
      </c>
      <c r="C17" s="15">
        <v>9300000</v>
      </c>
      <c r="D17" s="15">
        <v>7718999.8899999997</v>
      </c>
      <c r="E17" s="15">
        <f t="shared" ca="1" si="0"/>
        <v>-1581000.1100000003</v>
      </c>
      <c r="F17" s="15">
        <v>7718999.8600000003</v>
      </c>
      <c r="G17" s="16">
        <f t="shared" ca="1" si="1"/>
        <v>1</v>
      </c>
      <c r="H17" s="3"/>
    </row>
    <row r="18" spans="1:8" outlineLevel="1" x14ac:dyDescent="0.25">
      <c r="A1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8" s="10" t="s">
        <v>24</v>
      </c>
      <c r="C18" s="11">
        <v>45507000</v>
      </c>
      <c r="D18" s="11">
        <v>53572236.859999999</v>
      </c>
      <c r="E18" s="11">
        <f t="shared" ca="1" si="0"/>
        <v>8065236.8599999994</v>
      </c>
      <c r="F18" s="11">
        <v>44880788.869999997</v>
      </c>
      <c r="G18" s="12">
        <f t="shared" ca="1" si="1"/>
        <v>0.83779999999999999</v>
      </c>
      <c r="H18" s="3"/>
    </row>
    <row r="19" spans="1:8" ht="45" outlineLevel="2" x14ac:dyDescent="0.25">
      <c r="A19" s="13"/>
      <c r="B19" s="14" t="s">
        <v>167</v>
      </c>
      <c r="C19" s="15">
        <v>3933000</v>
      </c>
      <c r="D19" s="15">
        <v>2969415.28</v>
      </c>
      <c r="E19" s="15">
        <f t="shared" ca="1" si="0"/>
        <v>-963584.7200000002</v>
      </c>
      <c r="F19" s="15">
        <v>2969415.22</v>
      </c>
      <c r="G19" s="16">
        <f t="shared" ca="1" si="1"/>
        <v>1</v>
      </c>
      <c r="H19" s="3"/>
    </row>
    <row r="20" spans="1:8" ht="45" outlineLevel="2" x14ac:dyDescent="0.25">
      <c r="A20" s="13"/>
      <c r="B20" s="14" t="s">
        <v>168</v>
      </c>
      <c r="C20" s="15">
        <v>3500000</v>
      </c>
      <c r="D20" s="15">
        <v>9300000</v>
      </c>
      <c r="E20" s="15">
        <f t="shared" ca="1" si="0"/>
        <v>5800000</v>
      </c>
      <c r="F20" s="15">
        <v>9230000</v>
      </c>
      <c r="G20" s="16">
        <f t="shared" ca="1" si="1"/>
        <v>0.99250000000000005</v>
      </c>
      <c r="H20" s="3"/>
    </row>
    <row r="21" spans="1:8" ht="45" outlineLevel="2" x14ac:dyDescent="0.25">
      <c r="A21" s="13"/>
      <c r="B21" s="14" t="s">
        <v>111</v>
      </c>
      <c r="C21" s="15">
        <v>3674000</v>
      </c>
      <c r="D21" s="15">
        <v>3674000</v>
      </c>
      <c r="E21" s="15">
        <f t="shared" ca="1" si="0"/>
        <v>0</v>
      </c>
      <c r="F21" s="15">
        <v>3673999.99</v>
      </c>
      <c r="G21" s="16">
        <f t="shared" ca="1" si="1"/>
        <v>1</v>
      </c>
      <c r="H21" s="3"/>
    </row>
    <row r="22" spans="1:8" ht="75" outlineLevel="2" x14ac:dyDescent="0.25">
      <c r="A22" s="13"/>
      <c r="B22" s="14" t="s">
        <v>153</v>
      </c>
      <c r="C22" s="15">
        <v>34400000</v>
      </c>
      <c r="D22" s="15">
        <v>37628821.579999998</v>
      </c>
      <c r="E22" s="15">
        <f t="shared" ca="1" si="0"/>
        <v>3228821.5799999982</v>
      </c>
      <c r="F22" s="15">
        <v>29007373.66</v>
      </c>
      <c r="G22" s="16">
        <f t="shared" ca="1" si="1"/>
        <v>0.77090000000000003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3" s="10" t="s">
        <v>26</v>
      </c>
      <c r="C23" s="11">
        <v>21329367.390000001</v>
      </c>
      <c r="D23" s="11">
        <v>18146490.010000002</v>
      </c>
      <c r="E23" s="11">
        <f t="shared" ca="1" si="0"/>
        <v>-3182877.379999999</v>
      </c>
      <c r="F23" s="11">
        <v>18146489.989999998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169</v>
      </c>
      <c r="C24" s="15">
        <v>8561367.3900000006</v>
      </c>
      <c r="D24" s="15">
        <v>7005865.8200000003</v>
      </c>
      <c r="E24" s="15">
        <f t="shared" ca="1" si="0"/>
        <v>-1555501.5700000003</v>
      </c>
      <c r="F24" s="15">
        <v>7005865.7999999998</v>
      </c>
      <c r="G24" s="16">
        <f t="shared" ca="1" si="1"/>
        <v>1</v>
      </c>
      <c r="H24" s="3"/>
    </row>
    <row r="25" spans="1:8" ht="60" outlineLevel="2" x14ac:dyDescent="0.25">
      <c r="A25" s="13"/>
      <c r="B25" s="14" t="s">
        <v>113</v>
      </c>
      <c r="C25" s="15">
        <v>1768000</v>
      </c>
      <c r="D25" s="15">
        <v>2268000</v>
      </c>
      <c r="E25" s="15">
        <f t="shared" ca="1" si="0"/>
        <v>500000</v>
      </c>
      <c r="F25" s="15">
        <v>2268000</v>
      </c>
      <c r="G25" s="16">
        <f t="shared" ca="1" si="1"/>
        <v>1</v>
      </c>
      <c r="H25" s="3"/>
    </row>
    <row r="26" spans="1:8" ht="75" outlineLevel="2" x14ac:dyDescent="0.25">
      <c r="A26" s="13"/>
      <c r="B26" s="14" t="s">
        <v>170</v>
      </c>
      <c r="C26" s="15">
        <v>11000000</v>
      </c>
      <c r="D26" s="15">
        <v>8872624.1899999995</v>
      </c>
      <c r="E26" s="15">
        <f t="shared" ca="1" si="0"/>
        <v>-2127375.8100000005</v>
      </c>
      <c r="F26" s="15">
        <v>8872624.1899999995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7" s="10" t="s">
        <v>28</v>
      </c>
      <c r="C27" s="11">
        <v>28134994</v>
      </c>
      <c r="D27" s="11">
        <v>25788647.859999999</v>
      </c>
      <c r="E27" s="11">
        <f t="shared" ca="1" si="0"/>
        <v>-2346346.1400000006</v>
      </c>
      <c r="F27" s="11">
        <v>25618267.079999998</v>
      </c>
      <c r="G27" s="12">
        <f t="shared" ca="1" si="1"/>
        <v>0.99339999999999995</v>
      </c>
      <c r="H27" s="3"/>
    </row>
    <row r="28" spans="1:8" ht="45" outlineLevel="2" x14ac:dyDescent="0.25">
      <c r="A28" s="13"/>
      <c r="B28" s="14" t="s">
        <v>114</v>
      </c>
      <c r="C28" s="15">
        <v>4952294</v>
      </c>
      <c r="D28" s="15">
        <v>3937073.73</v>
      </c>
      <c r="E28" s="15">
        <f t="shared" ca="1" si="0"/>
        <v>-1015220.27</v>
      </c>
      <c r="F28" s="15">
        <v>3937073.73</v>
      </c>
      <c r="G28" s="16">
        <f t="shared" ca="1" si="1"/>
        <v>1</v>
      </c>
      <c r="H28" s="3"/>
    </row>
    <row r="29" spans="1:8" ht="60" outlineLevel="2" x14ac:dyDescent="0.25">
      <c r="A29" s="13"/>
      <c r="B29" s="14" t="s">
        <v>171</v>
      </c>
      <c r="C29" s="15">
        <v>6700000</v>
      </c>
      <c r="D29" s="15">
        <v>6393999.9900000002</v>
      </c>
      <c r="E29" s="15">
        <f t="shared" ca="1" si="0"/>
        <v>-306000.00999999978</v>
      </c>
      <c r="F29" s="15">
        <v>6393999.9900000002</v>
      </c>
      <c r="G29" s="16">
        <f t="shared" ca="1" si="1"/>
        <v>1</v>
      </c>
      <c r="H29" s="3"/>
    </row>
    <row r="30" spans="1:8" ht="45" outlineLevel="2" x14ac:dyDescent="0.25">
      <c r="A30" s="13"/>
      <c r="B30" s="14" t="s">
        <v>115</v>
      </c>
      <c r="C30" s="15">
        <v>2250000</v>
      </c>
      <c r="D30" s="15">
        <v>1895787.14</v>
      </c>
      <c r="E30" s="15">
        <f t="shared" ref="E30:E50" ca="1" si="2">INDIRECT("R[0]C[-1]", FALSE)-INDIRECT("R[0]C[-2]", FALSE)</f>
        <v>-354212.8600000001</v>
      </c>
      <c r="F30" s="15">
        <v>1895787.14</v>
      </c>
      <c r="G30" s="16">
        <f t="shared" ref="G30:G50" ca="1" si="3">IF(INDIRECT("R[0]C[-3]", FALSE)=0,0,ROUND(INDIRECT("R[0]C[-1]", FALSE)/INDIRECT("R[0]C[-3]", FALSE),4))</f>
        <v>1</v>
      </c>
      <c r="H30" s="3"/>
    </row>
    <row r="31" spans="1:8" ht="45" outlineLevel="2" x14ac:dyDescent="0.25">
      <c r="A31" s="13"/>
      <c r="B31" s="14" t="s">
        <v>172</v>
      </c>
      <c r="C31" s="15">
        <v>5432700</v>
      </c>
      <c r="D31" s="15">
        <v>4780776</v>
      </c>
      <c r="E31" s="15">
        <f t="shared" ca="1" si="2"/>
        <v>-651924</v>
      </c>
      <c r="F31" s="15">
        <v>4780775.99</v>
      </c>
      <c r="G31" s="16">
        <f t="shared" ca="1" si="3"/>
        <v>1</v>
      </c>
      <c r="H31" s="3"/>
    </row>
    <row r="32" spans="1:8" ht="60" outlineLevel="2" x14ac:dyDescent="0.25">
      <c r="A32" s="13"/>
      <c r="B32" s="14" t="s">
        <v>29</v>
      </c>
      <c r="C32" s="15">
        <v>0</v>
      </c>
      <c r="D32" s="15">
        <v>800000</v>
      </c>
      <c r="E32" s="15">
        <f t="shared" ca="1" si="2"/>
        <v>800000</v>
      </c>
      <c r="F32" s="15">
        <v>639299.88</v>
      </c>
      <c r="G32" s="16">
        <f t="shared" ca="1" si="3"/>
        <v>0.79910000000000003</v>
      </c>
      <c r="H32" s="3"/>
    </row>
    <row r="33" spans="1:8" ht="75" outlineLevel="2" x14ac:dyDescent="0.25">
      <c r="A33" s="13"/>
      <c r="B33" s="14" t="s">
        <v>173</v>
      </c>
      <c r="C33" s="15">
        <v>8800000</v>
      </c>
      <c r="D33" s="15">
        <v>7981011</v>
      </c>
      <c r="E33" s="15">
        <f t="shared" ca="1" si="2"/>
        <v>-818989</v>
      </c>
      <c r="F33" s="15">
        <v>7971330.3499999996</v>
      </c>
      <c r="G33" s="16">
        <f t="shared" ca="1" si="3"/>
        <v>0.99880000000000002</v>
      </c>
      <c r="H33" s="3"/>
    </row>
    <row r="34" spans="1:8" outlineLevel="1" x14ac:dyDescent="0.25">
      <c r="A3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4" s="10" t="s">
        <v>30</v>
      </c>
      <c r="C34" s="11">
        <v>22395000</v>
      </c>
      <c r="D34" s="11">
        <v>36310570.880000003</v>
      </c>
      <c r="E34" s="11">
        <f t="shared" ca="1" si="2"/>
        <v>13915570.880000003</v>
      </c>
      <c r="F34" s="11">
        <v>36209059.609999999</v>
      </c>
      <c r="G34" s="12">
        <f t="shared" ca="1" si="3"/>
        <v>0.99719999999999998</v>
      </c>
      <c r="H34" s="3"/>
    </row>
    <row r="35" spans="1:8" ht="45" outlineLevel="2" x14ac:dyDescent="0.25">
      <c r="A35" s="13"/>
      <c r="B35" s="14" t="s">
        <v>174</v>
      </c>
      <c r="C35" s="15">
        <v>3395000</v>
      </c>
      <c r="D35" s="15">
        <v>3395000</v>
      </c>
      <c r="E35" s="15">
        <f t="shared" ca="1" si="2"/>
        <v>0</v>
      </c>
      <c r="F35" s="15">
        <v>3394449.88</v>
      </c>
      <c r="G35" s="16">
        <f t="shared" ca="1" si="3"/>
        <v>0.99980000000000002</v>
      </c>
      <c r="H35" s="3"/>
    </row>
    <row r="36" spans="1:8" ht="75" outlineLevel="2" x14ac:dyDescent="0.25">
      <c r="A36" s="13"/>
      <c r="B36" s="14" t="s">
        <v>141</v>
      </c>
      <c r="C36" s="15">
        <v>19000000</v>
      </c>
      <c r="D36" s="15">
        <v>32915570.879999999</v>
      </c>
      <c r="E36" s="15">
        <f t="shared" ca="1" si="2"/>
        <v>13915570.879999999</v>
      </c>
      <c r="F36" s="15">
        <v>32814609.73</v>
      </c>
      <c r="G36" s="16">
        <f t="shared" ca="1" si="3"/>
        <v>0.99690000000000001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7" s="10" t="s">
        <v>76</v>
      </c>
      <c r="C37" s="11">
        <v>8100411.2599999998</v>
      </c>
      <c r="D37" s="11">
        <v>7483319.9800000004</v>
      </c>
      <c r="E37" s="11">
        <f t="shared" ca="1" si="2"/>
        <v>-617091.27999999933</v>
      </c>
      <c r="F37" s="11">
        <v>7483319.9699999997</v>
      </c>
      <c r="G37" s="12">
        <f t="shared" ca="1" si="3"/>
        <v>1</v>
      </c>
      <c r="H37" s="3"/>
    </row>
    <row r="38" spans="1:8" ht="45" outlineLevel="2" x14ac:dyDescent="0.25">
      <c r="A38" s="13"/>
      <c r="B38" s="14" t="s">
        <v>175</v>
      </c>
      <c r="C38" s="15">
        <v>5400000</v>
      </c>
      <c r="D38" s="15">
        <v>4806000</v>
      </c>
      <c r="E38" s="15">
        <f t="shared" ca="1" si="2"/>
        <v>-594000</v>
      </c>
      <c r="F38" s="15">
        <v>4805999.99</v>
      </c>
      <c r="G38" s="16">
        <f t="shared" ca="1" si="3"/>
        <v>1</v>
      </c>
      <c r="H38" s="3"/>
    </row>
    <row r="39" spans="1:8" ht="75" outlineLevel="2" x14ac:dyDescent="0.25">
      <c r="A39" s="13"/>
      <c r="B39" s="14" t="s">
        <v>176</v>
      </c>
      <c r="C39" s="15">
        <v>2700411.26</v>
      </c>
      <c r="D39" s="15">
        <v>2677319.98</v>
      </c>
      <c r="E39" s="15">
        <f t="shared" ca="1" si="2"/>
        <v>-23091.279999999795</v>
      </c>
      <c r="F39" s="15">
        <v>2677319.98</v>
      </c>
      <c r="G39" s="16">
        <f t="shared" ca="1" si="3"/>
        <v>1</v>
      </c>
      <c r="H39" s="3"/>
    </row>
    <row r="40" spans="1:8" outlineLevel="1" x14ac:dyDescent="0.25">
      <c r="A4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0" s="10" t="s">
        <v>32</v>
      </c>
      <c r="C40" s="11">
        <v>33904607.200000003</v>
      </c>
      <c r="D40" s="11">
        <v>77530106.930000007</v>
      </c>
      <c r="E40" s="11">
        <f t="shared" ca="1" si="2"/>
        <v>43625499.730000004</v>
      </c>
      <c r="F40" s="11">
        <v>68220747.299999997</v>
      </c>
      <c r="G40" s="12">
        <f t="shared" ca="1" si="3"/>
        <v>0.87990000000000002</v>
      </c>
      <c r="H40" s="3"/>
    </row>
    <row r="41" spans="1:8" ht="60" outlineLevel="2" x14ac:dyDescent="0.25">
      <c r="A41" s="13"/>
      <c r="B41" s="14" t="s">
        <v>177</v>
      </c>
      <c r="C41" s="15">
        <v>3948303.6</v>
      </c>
      <c r="D41" s="15">
        <v>3948303.6</v>
      </c>
      <c r="E41" s="15">
        <f t="shared" ca="1" si="2"/>
        <v>0</v>
      </c>
      <c r="F41" s="15">
        <v>3948303.6</v>
      </c>
      <c r="G41" s="16">
        <f t="shared" ca="1" si="3"/>
        <v>1</v>
      </c>
      <c r="H41" s="3"/>
    </row>
    <row r="42" spans="1:8" ht="60" outlineLevel="2" x14ac:dyDescent="0.25">
      <c r="A42" s="13"/>
      <c r="B42" s="14" t="s">
        <v>178</v>
      </c>
      <c r="C42" s="15">
        <v>6138000</v>
      </c>
      <c r="D42" s="15">
        <v>3959009.35</v>
      </c>
      <c r="E42" s="15">
        <f t="shared" ca="1" si="2"/>
        <v>-2178990.65</v>
      </c>
      <c r="F42" s="15">
        <v>3959009.34</v>
      </c>
      <c r="G42" s="16">
        <f t="shared" ca="1" si="3"/>
        <v>1</v>
      </c>
      <c r="H42" s="3"/>
    </row>
    <row r="43" spans="1:8" ht="75" outlineLevel="2" x14ac:dyDescent="0.25">
      <c r="A43" s="13"/>
      <c r="B43" s="14" t="s">
        <v>179</v>
      </c>
      <c r="C43" s="15">
        <v>23818303.600000001</v>
      </c>
      <c r="D43" s="15">
        <v>69622793.980000004</v>
      </c>
      <c r="E43" s="15">
        <f t="shared" ca="1" si="2"/>
        <v>45804490.380000003</v>
      </c>
      <c r="F43" s="15">
        <v>60313434.359999999</v>
      </c>
      <c r="G43" s="16">
        <f t="shared" ca="1" si="3"/>
        <v>0.86629999999999996</v>
      </c>
      <c r="H43" s="3"/>
    </row>
    <row r="44" spans="1:8" outlineLevel="1" x14ac:dyDescent="0.25">
      <c r="A4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4" s="10" t="s">
        <v>34</v>
      </c>
      <c r="C44" s="11">
        <v>32197440</v>
      </c>
      <c r="D44" s="11">
        <v>39833728.869999997</v>
      </c>
      <c r="E44" s="11">
        <f t="shared" ca="1" si="2"/>
        <v>7636288.8699999973</v>
      </c>
      <c r="F44" s="11">
        <v>39418762.390000001</v>
      </c>
      <c r="G44" s="12">
        <f t="shared" ca="1" si="3"/>
        <v>0.98960000000000004</v>
      </c>
      <c r="H44" s="3"/>
    </row>
    <row r="45" spans="1:8" ht="45" outlineLevel="2" x14ac:dyDescent="0.25">
      <c r="A45" s="13"/>
      <c r="B45" s="14" t="s">
        <v>180</v>
      </c>
      <c r="C45" s="15">
        <v>10707440</v>
      </c>
      <c r="D45" s="15">
        <v>10846306.93</v>
      </c>
      <c r="E45" s="15">
        <f t="shared" ca="1" si="2"/>
        <v>138866.9299999997</v>
      </c>
      <c r="F45" s="15">
        <v>10584666.220000001</v>
      </c>
      <c r="G45" s="16">
        <f t="shared" ca="1" si="3"/>
        <v>0.97589999999999999</v>
      </c>
      <c r="H45" s="3"/>
    </row>
    <row r="46" spans="1:8" ht="45" outlineLevel="2" x14ac:dyDescent="0.25">
      <c r="A46" s="13"/>
      <c r="B46" s="14" t="s">
        <v>117</v>
      </c>
      <c r="C46" s="15">
        <v>2390000</v>
      </c>
      <c r="D46" s="15">
        <v>2387421.94</v>
      </c>
      <c r="E46" s="15">
        <f t="shared" ca="1" si="2"/>
        <v>-2578.0600000000559</v>
      </c>
      <c r="F46" s="15">
        <v>2387421.94</v>
      </c>
      <c r="G46" s="16">
        <f t="shared" ca="1" si="3"/>
        <v>1</v>
      </c>
      <c r="H46" s="3"/>
    </row>
    <row r="47" spans="1:8" ht="45" outlineLevel="2" x14ac:dyDescent="0.25">
      <c r="A47" s="13"/>
      <c r="B47" s="14" t="s">
        <v>118</v>
      </c>
      <c r="C47" s="15">
        <v>1100000</v>
      </c>
      <c r="D47" s="15">
        <v>1100000</v>
      </c>
      <c r="E47" s="15">
        <f t="shared" ca="1" si="2"/>
        <v>0</v>
      </c>
      <c r="F47" s="15">
        <v>1100000</v>
      </c>
      <c r="G47" s="16">
        <f t="shared" ca="1" si="3"/>
        <v>1</v>
      </c>
      <c r="H47" s="3"/>
    </row>
    <row r="48" spans="1:8" ht="75" outlineLevel="2" x14ac:dyDescent="0.25">
      <c r="A48" s="13"/>
      <c r="B48" s="14" t="s">
        <v>181</v>
      </c>
      <c r="C48" s="15">
        <v>0</v>
      </c>
      <c r="D48" s="15">
        <v>18005500</v>
      </c>
      <c r="E48" s="15">
        <f t="shared" ca="1" si="2"/>
        <v>18005500</v>
      </c>
      <c r="F48" s="15">
        <v>17852174.23</v>
      </c>
      <c r="G48" s="16">
        <f t="shared" ca="1" si="3"/>
        <v>0.99150000000000005</v>
      </c>
      <c r="H48" s="3"/>
    </row>
    <row r="49" spans="1:8" ht="45" outlineLevel="2" x14ac:dyDescent="0.25">
      <c r="A49" s="13"/>
      <c r="B49" s="14" t="s">
        <v>180</v>
      </c>
      <c r="C49" s="15">
        <v>0</v>
      </c>
      <c r="D49" s="15">
        <v>2000000</v>
      </c>
      <c r="E49" s="15">
        <f t="shared" ca="1" si="2"/>
        <v>2000000</v>
      </c>
      <c r="F49" s="15">
        <v>2000000</v>
      </c>
      <c r="G49" s="16">
        <f t="shared" ca="1" si="3"/>
        <v>1</v>
      </c>
      <c r="H49" s="3"/>
    </row>
    <row r="50" spans="1:8" ht="75" outlineLevel="2" x14ac:dyDescent="0.25">
      <c r="A50" s="13"/>
      <c r="B50" s="14" t="s">
        <v>181</v>
      </c>
      <c r="C50" s="15">
        <v>18000000</v>
      </c>
      <c r="D50" s="15">
        <v>5494500</v>
      </c>
      <c r="E50" s="15">
        <f t="shared" ca="1" si="2"/>
        <v>-12505500</v>
      </c>
      <c r="F50" s="15">
        <v>5494500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1" s="10" t="s">
        <v>36</v>
      </c>
      <c r="C51" s="11">
        <v>9331104</v>
      </c>
      <c r="D51" s="11">
        <v>10289857.9</v>
      </c>
      <c r="E51" s="11">
        <f t="shared" ref="E51:E78" ca="1" si="4">INDIRECT("R[0]C[-1]", FALSE)-INDIRECT("R[0]C[-2]", FALSE)</f>
        <v>958753.90000000037</v>
      </c>
      <c r="F51" s="11">
        <v>10289329.51</v>
      </c>
      <c r="G51" s="12">
        <f t="shared" ref="G51:G78" ca="1" si="5">IF(INDIRECT("R[0]C[-3]", FALSE)=0,0,ROUND(INDIRECT("R[0]C[-1]", FALSE)/INDIRECT("R[0]C[-3]", FALSE),4))</f>
        <v>0.99990000000000001</v>
      </c>
      <c r="H51" s="3"/>
    </row>
    <row r="52" spans="1:8" ht="60" outlineLevel="2" x14ac:dyDescent="0.25">
      <c r="A52" s="13"/>
      <c r="B52" s="14" t="s">
        <v>182</v>
      </c>
      <c r="C52" s="15">
        <v>0</v>
      </c>
      <c r="D52" s="15">
        <v>200000</v>
      </c>
      <c r="E52" s="15">
        <f t="shared" ca="1" si="4"/>
        <v>200000</v>
      </c>
      <c r="F52" s="15">
        <v>200000</v>
      </c>
      <c r="G52" s="16">
        <f t="shared" ca="1" si="5"/>
        <v>1</v>
      </c>
      <c r="H52" s="3"/>
    </row>
    <row r="53" spans="1:8" ht="75" outlineLevel="2" x14ac:dyDescent="0.25">
      <c r="A53" s="13"/>
      <c r="B53" s="14" t="s">
        <v>154</v>
      </c>
      <c r="C53" s="15">
        <v>9331104</v>
      </c>
      <c r="D53" s="15">
        <v>10089857.9</v>
      </c>
      <c r="E53" s="15">
        <f t="shared" ca="1" si="4"/>
        <v>758753.90000000037</v>
      </c>
      <c r="F53" s="15">
        <v>10089329.51</v>
      </c>
      <c r="G53" s="16">
        <f t="shared" ca="1" si="5"/>
        <v>0.99990000000000001</v>
      </c>
      <c r="H53" s="3"/>
    </row>
    <row r="54" spans="1:8" outlineLevel="1" x14ac:dyDescent="0.25">
      <c r="A5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4" s="10" t="s">
        <v>73</v>
      </c>
      <c r="C54" s="11">
        <v>20333486.170000002</v>
      </c>
      <c r="D54" s="11">
        <v>42036462.479999997</v>
      </c>
      <c r="E54" s="11">
        <f t="shared" ca="1" si="4"/>
        <v>21702976.309999995</v>
      </c>
      <c r="F54" s="11">
        <v>42015159.439999998</v>
      </c>
      <c r="G54" s="12">
        <f t="shared" ca="1" si="5"/>
        <v>0.99950000000000006</v>
      </c>
      <c r="H54" s="3"/>
    </row>
    <row r="55" spans="1:8" ht="60" outlineLevel="2" x14ac:dyDescent="0.25">
      <c r="A55" s="13"/>
      <c r="B55" s="14" t="s">
        <v>163</v>
      </c>
      <c r="C55" s="15">
        <v>2678620.7999999998</v>
      </c>
      <c r="D55" s="15">
        <v>24181597.109999999</v>
      </c>
      <c r="E55" s="15">
        <f t="shared" ca="1" si="4"/>
        <v>21502976.309999999</v>
      </c>
      <c r="F55" s="15">
        <v>24160294.07</v>
      </c>
      <c r="G55" s="16">
        <f t="shared" ca="1" si="5"/>
        <v>0.99909999999999999</v>
      </c>
      <c r="H55" s="3"/>
    </row>
    <row r="56" spans="1:8" ht="60" outlineLevel="2" x14ac:dyDescent="0.25">
      <c r="A56" s="13"/>
      <c r="B56" s="14" t="s">
        <v>121</v>
      </c>
      <c r="C56" s="15">
        <v>6950083</v>
      </c>
      <c r="D56" s="15">
        <v>6950083</v>
      </c>
      <c r="E56" s="15">
        <f t="shared" ca="1" si="4"/>
        <v>0</v>
      </c>
      <c r="F56" s="15">
        <v>6950083</v>
      </c>
      <c r="G56" s="16">
        <f t="shared" ca="1" si="5"/>
        <v>1</v>
      </c>
      <c r="H56" s="3"/>
    </row>
    <row r="57" spans="1:8" ht="60" outlineLevel="2" x14ac:dyDescent="0.25">
      <c r="A57" s="13"/>
      <c r="B57" s="14" t="s">
        <v>122</v>
      </c>
      <c r="C57" s="15">
        <v>1829655.59</v>
      </c>
      <c r="D57" s="15">
        <v>1829655.59</v>
      </c>
      <c r="E57" s="15">
        <f t="shared" ca="1" si="4"/>
        <v>0</v>
      </c>
      <c r="F57" s="15">
        <v>1829655.59</v>
      </c>
      <c r="G57" s="16">
        <f t="shared" ca="1" si="5"/>
        <v>1</v>
      </c>
      <c r="H57" s="3"/>
    </row>
    <row r="58" spans="1:8" ht="60" outlineLevel="2" x14ac:dyDescent="0.25">
      <c r="A58" s="13"/>
      <c r="B58" s="14" t="s">
        <v>183</v>
      </c>
      <c r="C58" s="15">
        <v>6027256.4699999997</v>
      </c>
      <c r="D58" s="15">
        <v>6227256.4699999997</v>
      </c>
      <c r="E58" s="15">
        <f t="shared" ca="1" si="4"/>
        <v>200000</v>
      </c>
      <c r="F58" s="15">
        <v>6227256.4699999997</v>
      </c>
      <c r="G58" s="16">
        <f t="shared" ca="1" si="5"/>
        <v>1</v>
      </c>
      <c r="H58" s="3"/>
    </row>
    <row r="59" spans="1:8" ht="60" outlineLevel="2" x14ac:dyDescent="0.25">
      <c r="A59" s="13"/>
      <c r="B59" s="14" t="s">
        <v>184</v>
      </c>
      <c r="C59" s="15">
        <v>2847870.31</v>
      </c>
      <c r="D59" s="15">
        <v>2847870.31</v>
      </c>
      <c r="E59" s="15">
        <f t="shared" ca="1" si="4"/>
        <v>0</v>
      </c>
      <c r="F59" s="15">
        <v>2847870.31</v>
      </c>
      <c r="G59" s="16">
        <f t="shared" ca="1" si="5"/>
        <v>1</v>
      </c>
      <c r="H59" s="3"/>
    </row>
    <row r="60" spans="1:8" outlineLevel="1" x14ac:dyDescent="0.25">
      <c r="A6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0" s="10" t="s">
        <v>38</v>
      </c>
      <c r="C60" s="11">
        <v>181695400</v>
      </c>
      <c r="D60" s="11">
        <v>174952997.50999999</v>
      </c>
      <c r="E60" s="11">
        <f t="shared" ca="1" si="4"/>
        <v>-6742402.4900000095</v>
      </c>
      <c r="F60" s="11">
        <v>153831987.61000001</v>
      </c>
      <c r="G60" s="12">
        <f t="shared" ca="1" si="5"/>
        <v>0.87929999999999997</v>
      </c>
      <c r="H60" s="3"/>
    </row>
    <row r="61" spans="1:8" ht="45" outlineLevel="2" x14ac:dyDescent="0.25">
      <c r="A61" s="13"/>
      <c r="B61" s="14" t="s">
        <v>185</v>
      </c>
      <c r="C61" s="15">
        <v>0</v>
      </c>
      <c r="D61" s="15">
        <v>400000</v>
      </c>
      <c r="E61" s="15">
        <f t="shared" ca="1" si="4"/>
        <v>400000</v>
      </c>
      <c r="F61" s="15">
        <v>218780.99</v>
      </c>
      <c r="G61" s="16">
        <f t="shared" ca="1" si="5"/>
        <v>0.54700000000000004</v>
      </c>
      <c r="H61" s="3"/>
    </row>
    <row r="62" spans="1:8" ht="45" outlineLevel="2" x14ac:dyDescent="0.25">
      <c r="A62" s="13"/>
      <c r="B62" s="14" t="s">
        <v>186</v>
      </c>
      <c r="C62" s="15">
        <v>41644300</v>
      </c>
      <c r="D62" s="15">
        <v>40733255.689999998</v>
      </c>
      <c r="E62" s="15">
        <f t="shared" ca="1" si="4"/>
        <v>-911044.31000000238</v>
      </c>
      <c r="F62" s="15">
        <v>40733255.689999998</v>
      </c>
      <c r="G62" s="16">
        <f t="shared" ca="1" si="5"/>
        <v>1</v>
      </c>
      <c r="H62" s="3"/>
    </row>
    <row r="63" spans="1:8" ht="45" outlineLevel="2" x14ac:dyDescent="0.25">
      <c r="A63" s="13"/>
      <c r="B63" s="14" t="s">
        <v>187</v>
      </c>
      <c r="C63" s="15">
        <v>3400000</v>
      </c>
      <c r="D63" s="15">
        <v>1379902</v>
      </c>
      <c r="E63" s="15">
        <f t="shared" ca="1" si="4"/>
        <v>-2020098</v>
      </c>
      <c r="F63" s="15">
        <v>1379019.98</v>
      </c>
      <c r="G63" s="16">
        <f t="shared" ca="1" si="5"/>
        <v>0.99939999999999996</v>
      </c>
      <c r="H63" s="3"/>
    </row>
    <row r="64" spans="1:8" ht="45" outlineLevel="2" x14ac:dyDescent="0.25">
      <c r="A64" s="13"/>
      <c r="B64" s="14" t="s">
        <v>143</v>
      </c>
      <c r="C64" s="15">
        <v>51887700</v>
      </c>
      <c r="D64" s="15">
        <v>49945900</v>
      </c>
      <c r="E64" s="15">
        <f t="shared" ca="1" si="4"/>
        <v>-1941800</v>
      </c>
      <c r="F64" s="15">
        <v>45758640.140000001</v>
      </c>
      <c r="G64" s="16">
        <f t="shared" ca="1" si="5"/>
        <v>0.91620000000000001</v>
      </c>
      <c r="H64" s="3"/>
    </row>
    <row r="65" spans="1:8" ht="60" outlineLevel="2" x14ac:dyDescent="0.25">
      <c r="A65" s="13"/>
      <c r="B65" s="14" t="s">
        <v>39</v>
      </c>
      <c r="C65" s="15">
        <v>0</v>
      </c>
      <c r="D65" s="15">
        <v>7165019.9000000004</v>
      </c>
      <c r="E65" s="15">
        <f t="shared" ca="1" si="4"/>
        <v>7165019.9000000004</v>
      </c>
      <c r="F65" s="15">
        <v>7165019.8899999997</v>
      </c>
      <c r="G65" s="16">
        <f t="shared" ca="1" si="5"/>
        <v>1</v>
      </c>
      <c r="H65" s="3"/>
    </row>
    <row r="66" spans="1:8" ht="75" outlineLevel="2" x14ac:dyDescent="0.25">
      <c r="A66" s="13"/>
      <c r="B66" s="14" t="s">
        <v>132</v>
      </c>
      <c r="C66" s="15">
        <v>81023400</v>
      </c>
      <c r="D66" s="15">
        <v>65442073.920000002</v>
      </c>
      <c r="E66" s="15">
        <f t="shared" ca="1" si="4"/>
        <v>-15581326.079999998</v>
      </c>
      <c r="F66" s="15">
        <v>50632224.950000003</v>
      </c>
      <c r="G66" s="16">
        <f t="shared" ca="1" si="5"/>
        <v>0.77370000000000005</v>
      </c>
      <c r="H66" s="3"/>
    </row>
    <row r="67" spans="1:8" ht="45" outlineLevel="2" x14ac:dyDescent="0.25">
      <c r="A67" s="13"/>
      <c r="B67" s="14" t="s">
        <v>143</v>
      </c>
      <c r="C67" s="15">
        <v>3740000</v>
      </c>
      <c r="D67" s="15">
        <v>3740000</v>
      </c>
      <c r="E67" s="15">
        <f t="shared" ca="1" si="4"/>
        <v>0</v>
      </c>
      <c r="F67" s="15">
        <v>1798200</v>
      </c>
      <c r="G67" s="16">
        <f t="shared" ca="1" si="5"/>
        <v>0.48080000000000001</v>
      </c>
      <c r="H67" s="3"/>
    </row>
    <row r="68" spans="1:8" ht="75" outlineLevel="2" x14ac:dyDescent="0.25">
      <c r="A68" s="13"/>
      <c r="B68" s="14" t="s">
        <v>132</v>
      </c>
      <c r="C68" s="15">
        <v>0</v>
      </c>
      <c r="D68" s="15">
        <v>6146846</v>
      </c>
      <c r="E68" s="15">
        <f t="shared" ca="1" si="4"/>
        <v>6146846</v>
      </c>
      <c r="F68" s="15">
        <v>6146845.9699999997</v>
      </c>
      <c r="G68" s="16">
        <f t="shared" ca="1" si="5"/>
        <v>1</v>
      </c>
      <c r="H68" s="3"/>
    </row>
    <row r="69" spans="1:8" outlineLevel="1" x14ac:dyDescent="0.25">
      <c r="A6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9" s="10" t="s">
        <v>40</v>
      </c>
      <c r="C69" s="11">
        <v>21298708.510000002</v>
      </c>
      <c r="D69" s="11">
        <v>15904018.039999999</v>
      </c>
      <c r="E69" s="11">
        <f t="shared" ca="1" si="4"/>
        <v>-5394690.4700000025</v>
      </c>
      <c r="F69" s="11">
        <v>15612594.880000001</v>
      </c>
      <c r="G69" s="12">
        <f t="shared" ca="1" si="5"/>
        <v>0.98170000000000002</v>
      </c>
      <c r="H69" s="3"/>
    </row>
    <row r="70" spans="1:8" ht="45" outlineLevel="2" x14ac:dyDescent="0.25">
      <c r="A70" s="13"/>
      <c r="B70" s="14" t="s">
        <v>136</v>
      </c>
      <c r="C70" s="15">
        <v>6300000</v>
      </c>
      <c r="D70" s="15">
        <v>6500000</v>
      </c>
      <c r="E70" s="15">
        <f t="shared" ca="1" si="4"/>
        <v>200000</v>
      </c>
      <c r="F70" s="15">
        <v>6349125.25</v>
      </c>
      <c r="G70" s="16">
        <f t="shared" ca="1" si="5"/>
        <v>0.9768</v>
      </c>
      <c r="H70" s="3"/>
    </row>
    <row r="71" spans="1:8" ht="45" outlineLevel="2" x14ac:dyDescent="0.25">
      <c r="A71" s="13"/>
      <c r="B71" s="14" t="s">
        <v>188</v>
      </c>
      <c r="C71" s="15">
        <v>0</v>
      </c>
      <c r="D71" s="15">
        <v>400000</v>
      </c>
      <c r="E71" s="15">
        <f t="shared" ca="1" si="4"/>
        <v>400000</v>
      </c>
      <c r="F71" s="15">
        <v>400000</v>
      </c>
      <c r="G71" s="16">
        <f t="shared" ca="1" si="5"/>
        <v>1</v>
      </c>
      <c r="H71" s="3"/>
    </row>
    <row r="72" spans="1:8" ht="75" outlineLevel="2" x14ac:dyDescent="0.25">
      <c r="A72" s="13"/>
      <c r="B72" s="14" t="s">
        <v>189</v>
      </c>
      <c r="C72" s="15">
        <v>14998708.51</v>
      </c>
      <c r="D72" s="15">
        <v>9004018.0399999991</v>
      </c>
      <c r="E72" s="15">
        <f t="shared" ca="1" si="4"/>
        <v>-5994690.4700000007</v>
      </c>
      <c r="F72" s="15">
        <v>8863469.6300000008</v>
      </c>
      <c r="G72" s="16">
        <f t="shared" ca="1" si="5"/>
        <v>0.98440000000000005</v>
      </c>
      <c r="H72" s="3"/>
    </row>
    <row r="73" spans="1:8" outlineLevel="1" x14ac:dyDescent="0.25">
      <c r="A7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3" s="10" t="s">
        <v>42</v>
      </c>
      <c r="C73" s="11">
        <v>10100000</v>
      </c>
      <c r="D73" s="11">
        <v>98995440.829999998</v>
      </c>
      <c r="E73" s="11">
        <f t="shared" ca="1" si="4"/>
        <v>88895440.829999998</v>
      </c>
      <c r="F73" s="11">
        <v>19917711.309999999</v>
      </c>
      <c r="G73" s="12">
        <f t="shared" ca="1" si="5"/>
        <v>0.20119999999999999</v>
      </c>
      <c r="H73" s="3"/>
    </row>
    <row r="74" spans="1:8" ht="45" outlineLevel="2" x14ac:dyDescent="0.25">
      <c r="A74" s="13"/>
      <c r="B74" s="14" t="s">
        <v>190</v>
      </c>
      <c r="C74" s="15">
        <v>0</v>
      </c>
      <c r="D74" s="15">
        <v>200000</v>
      </c>
      <c r="E74" s="15">
        <f t="shared" ca="1" si="4"/>
        <v>200000</v>
      </c>
      <c r="F74" s="15">
        <v>200000</v>
      </c>
      <c r="G74" s="16">
        <f t="shared" ca="1" si="5"/>
        <v>1</v>
      </c>
      <c r="H74" s="3"/>
    </row>
    <row r="75" spans="1:8" ht="45" outlineLevel="2" x14ac:dyDescent="0.25">
      <c r="A75" s="13"/>
      <c r="B75" s="14" t="s">
        <v>191</v>
      </c>
      <c r="C75" s="15">
        <v>2100000</v>
      </c>
      <c r="D75" s="15">
        <v>1594881.68</v>
      </c>
      <c r="E75" s="15">
        <f t="shared" ca="1" si="4"/>
        <v>-505118.32000000007</v>
      </c>
      <c r="F75" s="15">
        <v>1594881.68</v>
      </c>
      <c r="G75" s="16">
        <f t="shared" ca="1" si="5"/>
        <v>1</v>
      </c>
      <c r="H75" s="3"/>
    </row>
    <row r="76" spans="1:8" ht="45" outlineLevel="2" x14ac:dyDescent="0.25">
      <c r="A76" s="13"/>
      <c r="B76" s="14" t="s">
        <v>192</v>
      </c>
      <c r="C76" s="15">
        <v>500000</v>
      </c>
      <c r="D76" s="15">
        <v>5481208.2800000003</v>
      </c>
      <c r="E76" s="15">
        <f t="shared" ca="1" si="4"/>
        <v>4981208.28</v>
      </c>
      <c r="F76" s="15">
        <v>5481208.2800000003</v>
      </c>
      <c r="G76" s="16">
        <f t="shared" ca="1" si="5"/>
        <v>1</v>
      </c>
      <c r="H76" s="3"/>
    </row>
    <row r="77" spans="1:8" ht="45" outlineLevel="2" x14ac:dyDescent="0.25">
      <c r="A77" s="13"/>
      <c r="B77" s="14" t="s">
        <v>193</v>
      </c>
      <c r="C77" s="15">
        <v>0</v>
      </c>
      <c r="D77" s="15">
        <v>200000</v>
      </c>
      <c r="E77" s="15">
        <f t="shared" ca="1" si="4"/>
        <v>200000</v>
      </c>
      <c r="F77" s="15">
        <v>200000</v>
      </c>
      <c r="G77" s="16">
        <f t="shared" ca="1" si="5"/>
        <v>1</v>
      </c>
      <c r="H77" s="3"/>
    </row>
    <row r="78" spans="1:8" ht="45" outlineLevel="2" x14ac:dyDescent="0.25">
      <c r="A78" s="13"/>
      <c r="B78" s="14" t="s">
        <v>192</v>
      </c>
      <c r="C78" s="15">
        <v>7500000</v>
      </c>
      <c r="D78" s="15">
        <v>91519350.870000005</v>
      </c>
      <c r="E78" s="15">
        <f t="shared" ca="1" si="4"/>
        <v>84019350.870000005</v>
      </c>
      <c r="F78" s="15">
        <v>12441621.35</v>
      </c>
      <c r="G78" s="16">
        <f t="shared" ca="1" si="5"/>
        <v>0.13589999999999999</v>
      </c>
      <c r="H78" s="3"/>
    </row>
    <row r="79" spans="1:8" outlineLevel="1" x14ac:dyDescent="0.25">
      <c r="A7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9" s="10" t="s">
        <v>44</v>
      </c>
      <c r="C79" s="11">
        <v>14017110</v>
      </c>
      <c r="D79" s="11">
        <v>26276463.690000001</v>
      </c>
      <c r="E79" s="11">
        <f t="shared" ref="E79:E105" ca="1" si="6">INDIRECT("R[0]C[-1]", FALSE)-INDIRECT("R[0]C[-2]", FALSE)</f>
        <v>12259353.690000001</v>
      </c>
      <c r="F79" s="11">
        <v>26276463.690000001</v>
      </c>
      <c r="G79" s="12">
        <f t="shared" ref="G79:G105" ca="1" si="7">IF(INDIRECT("R[0]C[-3]", FALSE)=0,0,ROUND(INDIRECT("R[0]C[-1]", FALSE)/INDIRECT("R[0]C[-3]", FALSE),4))</f>
        <v>1</v>
      </c>
      <c r="H79" s="3"/>
    </row>
    <row r="80" spans="1:8" ht="45" outlineLevel="2" x14ac:dyDescent="0.25">
      <c r="A80" s="13"/>
      <c r="B80" s="14" t="s">
        <v>159</v>
      </c>
      <c r="C80" s="15">
        <v>0</v>
      </c>
      <c r="D80" s="15">
        <v>13585000</v>
      </c>
      <c r="E80" s="15">
        <f t="shared" ca="1" si="6"/>
        <v>13585000</v>
      </c>
      <c r="F80" s="15">
        <v>13585000</v>
      </c>
      <c r="G80" s="16">
        <f t="shared" ca="1" si="7"/>
        <v>1</v>
      </c>
      <c r="H80" s="3"/>
    </row>
    <row r="81" spans="1:8" ht="75" outlineLevel="2" x14ac:dyDescent="0.25">
      <c r="A81" s="13"/>
      <c r="B81" s="14" t="s">
        <v>196</v>
      </c>
      <c r="C81" s="15">
        <v>10000000</v>
      </c>
      <c r="D81" s="15">
        <v>10000000</v>
      </c>
      <c r="E81" s="15">
        <f t="shared" ca="1" si="6"/>
        <v>0</v>
      </c>
      <c r="F81" s="15">
        <v>10000000</v>
      </c>
      <c r="G81" s="16">
        <f t="shared" ca="1" si="7"/>
        <v>1</v>
      </c>
      <c r="H81" s="3"/>
    </row>
    <row r="82" spans="1:8" ht="45" outlineLevel="2" x14ac:dyDescent="0.25">
      <c r="A82" s="13"/>
      <c r="B82" s="14" t="s">
        <v>144</v>
      </c>
      <c r="C82" s="15">
        <v>4017110</v>
      </c>
      <c r="D82" s="15">
        <v>2691463.69</v>
      </c>
      <c r="E82" s="15">
        <f t="shared" ca="1" si="6"/>
        <v>-1325646.31</v>
      </c>
      <c r="F82" s="15">
        <v>2691463.69</v>
      </c>
      <c r="G82" s="16">
        <f t="shared" ca="1" si="7"/>
        <v>1</v>
      </c>
      <c r="H82" s="3"/>
    </row>
    <row r="83" spans="1:8" outlineLevel="1" x14ac:dyDescent="0.25">
      <c r="A8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83" s="10" t="s">
        <v>81</v>
      </c>
      <c r="C83" s="11">
        <v>6000000</v>
      </c>
      <c r="D83" s="11">
        <v>6000000</v>
      </c>
      <c r="E83" s="11">
        <f t="shared" ca="1" si="6"/>
        <v>0</v>
      </c>
      <c r="F83" s="11">
        <v>5999999.9900000002</v>
      </c>
      <c r="G83" s="12">
        <f t="shared" ca="1" si="7"/>
        <v>1</v>
      </c>
      <c r="H83" s="3"/>
    </row>
    <row r="84" spans="1:8" ht="45" outlineLevel="2" x14ac:dyDescent="0.25">
      <c r="A84" s="13"/>
      <c r="B84" s="14" t="s">
        <v>197</v>
      </c>
      <c r="C84" s="15">
        <v>1500000</v>
      </c>
      <c r="D84" s="15">
        <v>1500000</v>
      </c>
      <c r="E84" s="15">
        <f t="shared" ca="1" si="6"/>
        <v>0</v>
      </c>
      <c r="F84" s="15">
        <v>1499999.99</v>
      </c>
      <c r="G84" s="16">
        <f t="shared" ca="1" si="7"/>
        <v>1</v>
      </c>
      <c r="H84" s="3"/>
    </row>
    <row r="85" spans="1:8" ht="75" outlineLevel="2" x14ac:dyDescent="0.25">
      <c r="A85" s="13"/>
      <c r="B85" s="14" t="s">
        <v>198</v>
      </c>
      <c r="C85" s="15">
        <v>4500000</v>
      </c>
      <c r="D85" s="15">
        <v>4500000</v>
      </c>
      <c r="E85" s="15">
        <f t="shared" ca="1" si="6"/>
        <v>0</v>
      </c>
      <c r="F85" s="15">
        <v>4500000</v>
      </c>
      <c r="G85" s="16">
        <f t="shared" ca="1" si="7"/>
        <v>1</v>
      </c>
      <c r="H85" s="3"/>
    </row>
    <row r="86" spans="1:8" outlineLevel="1" x14ac:dyDescent="0.25">
      <c r="A8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6" s="10" t="s">
        <v>46</v>
      </c>
      <c r="C86" s="11">
        <v>13875000</v>
      </c>
      <c r="D86" s="11">
        <v>13875000</v>
      </c>
      <c r="E86" s="11">
        <f t="shared" ca="1" si="6"/>
        <v>0</v>
      </c>
      <c r="F86" s="11">
        <v>13875000</v>
      </c>
      <c r="G86" s="12">
        <f t="shared" ca="1" si="7"/>
        <v>1</v>
      </c>
      <c r="H86" s="3"/>
    </row>
    <row r="87" spans="1:8" ht="75" outlineLevel="2" x14ac:dyDescent="0.25">
      <c r="A87" s="13"/>
      <c r="B87" s="14" t="s">
        <v>145</v>
      </c>
      <c r="C87" s="15">
        <v>13875000</v>
      </c>
      <c r="D87" s="15">
        <v>13875000</v>
      </c>
      <c r="E87" s="15">
        <f t="shared" ca="1" si="6"/>
        <v>0</v>
      </c>
      <c r="F87" s="15">
        <v>13875000</v>
      </c>
      <c r="G87" s="16">
        <f t="shared" ca="1" si="7"/>
        <v>1</v>
      </c>
      <c r="H87" s="3"/>
    </row>
    <row r="88" spans="1:8" outlineLevel="1" x14ac:dyDescent="0.25">
      <c r="A8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88" s="10" t="s">
        <v>48</v>
      </c>
      <c r="C88" s="11">
        <v>8343706.9000000004</v>
      </c>
      <c r="D88" s="11">
        <v>18516084.699999999</v>
      </c>
      <c r="E88" s="11">
        <f t="shared" ca="1" si="6"/>
        <v>10172377.799999999</v>
      </c>
      <c r="F88" s="11">
        <v>18410667.170000002</v>
      </c>
      <c r="G88" s="12">
        <f t="shared" ca="1" si="7"/>
        <v>0.99429999999999996</v>
      </c>
      <c r="H88" s="3"/>
    </row>
    <row r="89" spans="1:8" ht="75" outlineLevel="2" x14ac:dyDescent="0.25">
      <c r="A89" s="13"/>
      <c r="B89" s="14" t="s">
        <v>146</v>
      </c>
      <c r="C89" s="15">
        <v>8343706.9000000004</v>
      </c>
      <c r="D89" s="15">
        <v>18516084.699999999</v>
      </c>
      <c r="E89" s="15">
        <f t="shared" ca="1" si="6"/>
        <v>10172377.799999999</v>
      </c>
      <c r="F89" s="15">
        <v>18410667.170000002</v>
      </c>
      <c r="G89" s="16">
        <f t="shared" ca="1" si="7"/>
        <v>0.99429999999999996</v>
      </c>
      <c r="H89" s="3"/>
    </row>
    <row r="90" spans="1:8" outlineLevel="1" x14ac:dyDescent="0.25">
      <c r="A9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0" s="10" t="s">
        <v>70</v>
      </c>
      <c r="C90" s="11">
        <v>921300</v>
      </c>
      <c r="D90" s="11">
        <v>43674645.100000001</v>
      </c>
      <c r="E90" s="11">
        <f t="shared" ca="1" si="6"/>
        <v>42753345.100000001</v>
      </c>
      <c r="F90" s="11">
        <v>43674639.539999999</v>
      </c>
      <c r="G90" s="12">
        <f t="shared" ca="1" si="7"/>
        <v>1</v>
      </c>
      <c r="H90" s="3"/>
    </row>
    <row r="91" spans="1:8" ht="60" outlineLevel="2" x14ac:dyDescent="0.25">
      <c r="A91" s="13"/>
      <c r="B91" s="14" t="s">
        <v>199</v>
      </c>
      <c r="C91" s="15">
        <v>921300</v>
      </c>
      <c r="D91" s="15">
        <v>745506.74</v>
      </c>
      <c r="E91" s="15">
        <f t="shared" ca="1" si="6"/>
        <v>-175793.26</v>
      </c>
      <c r="F91" s="15">
        <v>745506.74</v>
      </c>
      <c r="G91" s="16">
        <f t="shared" ca="1" si="7"/>
        <v>1</v>
      </c>
      <c r="H91" s="3"/>
    </row>
    <row r="92" spans="1:8" ht="60" outlineLevel="2" x14ac:dyDescent="0.25">
      <c r="A92" s="13"/>
      <c r="B92" s="14" t="s">
        <v>200</v>
      </c>
      <c r="C92" s="15">
        <v>0</v>
      </c>
      <c r="D92" s="15">
        <v>19897382.710000001</v>
      </c>
      <c r="E92" s="15">
        <f t="shared" ca="1" si="6"/>
        <v>19897382.710000001</v>
      </c>
      <c r="F92" s="15">
        <v>19897382.699999999</v>
      </c>
      <c r="G92" s="16">
        <f t="shared" ca="1" si="7"/>
        <v>1</v>
      </c>
      <c r="H92" s="3"/>
    </row>
    <row r="93" spans="1:8" ht="60" outlineLevel="2" x14ac:dyDescent="0.25">
      <c r="A93" s="13"/>
      <c r="B93" s="14" t="s">
        <v>201</v>
      </c>
      <c r="C93" s="15">
        <v>0</v>
      </c>
      <c r="D93" s="15">
        <v>23031755.649999999</v>
      </c>
      <c r="E93" s="15">
        <f t="shared" ca="1" si="6"/>
        <v>23031755.649999999</v>
      </c>
      <c r="F93" s="15">
        <v>23031750.100000001</v>
      </c>
      <c r="G93" s="16">
        <f t="shared" ca="1" si="7"/>
        <v>1</v>
      </c>
      <c r="H93" s="3"/>
    </row>
    <row r="94" spans="1:8" outlineLevel="1" x14ac:dyDescent="0.25">
      <c r="A9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94" s="10" t="s">
        <v>50</v>
      </c>
      <c r="C94" s="11">
        <v>9871052.8100000005</v>
      </c>
      <c r="D94" s="11">
        <v>9440952.1999999993</v>
      </c>
      <c r="E94" s="11">
        <f t="shared" ca="1" si="6"/>
        <v>-430100.61000000127</v>
      </c>
      <c r="F94" s="11">
        <v>9440952.1999999993</v>
      </c>
      <c r="G94" s="12">
        <f t="shared" ca="1" si="7"/>
        <v>1</v>
      </c>
      <c r="H94" s="3"/>
    </row>
    <row r="95" spans="1:8" ht="75" outlineLevel="2" x14ac:dyDescent="0.25">
      <c r="A95" s="13"/>
      <c r="B95" s="14" t="s">
        <v>202</v>
      </c>
      <c r="C95" s="15">
        <v>9871052.8100000005</v>
      </c>
      <c r="D95" s="15">
        <v>9440952.1999999993</v>
      </c>
      <c r="E95" s="15">
        <f t="shared" ca="1" si="6"/>
        <v>-430100.61000000127</v>
      </c>
      <c r="F95" s="15">
        <v>9440952.1999999993</v>
      </c>
      <c r="G95" s="16">
        <f t="shared" ca="1" si="7"/>
        <v>1</v>
      </c>
      <c r="H95" s="3"/>
    </row>
    <row r="96" spans="1:8" outlineLevel="1" x14ac:dyDescent="0.25">
      <c r="A9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96" s="10" t="s">
        <v>16</v>
      </c>
      <c r="C96" s="11">
        <v>48136905.219999999</v>
      </c>
      <c r="D96" s="11">
        <v>198753242.74000001</v>
      </c>
      <c r="E96" s="11">
        <f t="shared" ca="1" si="6"/>
        <v>150616337.52000001</v>
      </c>
      <c r="F96" s="11">
        <v>183269068.91999999</v>
      </c>
      <c r="G96" s="12">
        <f t="shared" ca="1" si="7"/>
        <v>0.92210000000000003</v>
      </c>
      <c r="H96" s="3"/>
    </row>
    <row r="97" spans="1:8" ht="45" outlineLevel="2" x14ac:dyDescent="0.25">
      <c r="A97" s="13"/>
      <c r="B97" s="14" t="s">
        <v>203</v>
      </c>
      <c r="C97" s="15">
        <v>2896740</v>
      </c>
      <c r="D97" s="15">
        <v>2896740</v>
      </c>
      <c r="E97" s="15">
        <f t="shared" ca="1" si="6"/>
        <v>0</v>
      </c>
      <c r="F97" s="15">
        <v>2893843.26</v>
      </c>
      <c r="G97" s="16">
        <f t="shared" ca="1" si="7"/>
        <v>0.999</v>
      </c>
      <c r="H97" s="3"/>
    </row>
    <row r="98" spans="1:8" ht="45" outlineLevel="2" x14ac:dyDescent="0.25">
      <c r="A98" s="13"/>
      <c r="B98" s="14" t="s">
        <v>204</v>
      </c>
      <c r="C98" s="15">
        <v>5972250.2199999997</v>
      </c>
      <c r="D98" s="15">
        <v>5972250.2199999997</v>
      </c>
      <c r="E98" s="15">
        <f t="shared" ca="1" si="6"/>
        <v>0</v>
      </c>
      <c r="F98" s="15">
        <v>5972250.21</v>
      </c>
      <c r="G98" s="16">
        <f t="shared" ca="1" si="7"/>
        <v>1</v>
      </c>
      <c r="H98" s="3"/>
    </row>
    <row r="99" spans="1:8" ht="75" outlineLevel="2" x14ac:dyDescent="0.25">
      <c r="A99" s="13"/>
      <c r="B99" s="14" t="s">
        <v>98</v>
      </c>
      <c r="C99" s="15">
        <v>39267915</v>
      </c>
      <c r="D99" s="15">
        <v>189884252.52000001</v>
      </c>
      <c r="E99" s="15">
        <f t="shared" ca="1" si="6"/>
        <v>150616337.52000001</v>
      </c>
      <c r="F99" s="15">
        <v>174402975.44999999</v>
      </c>
      <c r="G99" s="16">
        <f t="shared" ca="1" si="7"/>
        <v>0.91849999999999998</v>
      </c>
      <c r="H99" s="3"/>
    </row>
    <row r="100" spans="1:8" outlineLevel="1" x14ac:dyDescent="0.25">
      <c r="A10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0" s="10" t="s">
        <v>54</v>
      </c>
      <c r="C100" s="11">
        <v>76971392</v>
      </c>
      <c r="D100" s="11">
        <v>107261637.66</v>
      </c>
      <c r="E100" s="11">
        <f t="shared" ca="1" si="6"/>
        <v>30290245.659999996</v>
      </c>
      <c r="F100" s="11">
        <v>77849202.950000003</v>
      </c>
      <c r="G100" s="12">
        <f t="shared" ca="1" si="7"/>
        <v>0.7258</v>
      </c>
      <c r="H100" s="3"/>
    </row>
    <row r="101" spans="1:8" ht="45" outlineLevel="2" x14ac:dyDescent="0.25">
      <c r="A101" s="13"/>
      <c r="B101" s="14" t="s">
        <v>205</v>
      </c>
      <c r="C101" s="15">
        <v>4549810</v>
      </c>
      <c r="D101" s="15">
        <v>3861310.13</v>
      </c>
      <c r="E101" s="15">
        <f t="shared" ca="1" si="6"/>
        <v>-688499.87000000011</v>
      </c>
      <c r="F101" s="15">
        <v>3845072.47</v>
      </c>
      <c r="G101" s="16">
        <f t="shared" ca="1" si="7"/>
        <v>0.99580000000000002</v>
      </c>
      <c r="H101" s="3"/>
    </row>
    <row r="102" spans="1:8" ht="45" outlineLevel="2" x14ac:dyDescent="0.25">
      <c r="A102" s="13"/>
      <c r="B102" s="14" t="s">
        <v>206</v>
      </c>
      <c r="C102" s="15">
        <v>59821240</v>
      </c>
      <c r="D102" s="15">
        <v>59821240</v>
      </c>
      <c r="E102" s="15">
        <f t="shared" ca="1" si="6"/>
        <v>0</v>
      </c>
      <c r="F102" s="15">
        <v>43132823.460000001</v>
      </c>
      <c r="G102" s="16">
        <f t="shared" ca="1" si="7"/>
        <v>0.72099999999999997</v>
      </c>
      <c r="H102" s="3"/>
    </row>
    <row r="103" spans="1:8" ht="45" outlineLevel="2" x14ac:dyDescent="0.25">
      <c r="A103" s="13"/>
      <c r="B103" s="14" t="s">
        <v>207</v>
      </c>
      <c r="C103" s="15">
        <v>5100342</v>
      </c>
      <c r="D103" s="15">
        <v>4666812.93</v>
      </c>
      <c r="E103" s="15">
        <f t="shared" ca="1" si="6"/>
        <v>-433529.0700000003</v>
      </c>
      <c r="F103" s="15">
        <v>4666812.93</v>
      </c>
      <c r="G103" s="16">
        <f t="shared" ca="1" si="7"/>
        <v>1</v>
      </c>
      <c r="H103" s="3"/>
    </row>
    <row r="104" spans="1:8" ht="75" outlineLevel="2" x14ac:dyDescent="0.25">
      <c r="A104" s="13"/>
      <c r="B104" s="14" t="s">
        <v>155</v>
      </c>
      <c r="C104" s="15">
        <v>0</v>
      </c>
      <c r="D104" s="15">
        <v>33803283.229999997</v>
      </c>
      <c r="E104" s="15">
        <f t="shared" ca="1" si="6"/>
        <v>33803283.229999997</v>
      </c>
      <c r="F104" s="15">
        <v>21702694.199999999</v>
      </c>
      <c r="G104" s="16">
        <f t="shared" ca="1" si="7"/>
        <v>0.64200000000000002</v>
      </c>
      <c r="H104" s="3"/>
    </row>
    <row r="105" spans="1:8" ht="45" outlineLevel="2" x14ac:dyDescent="0.25">
      <c r="A105" s="13"/>
      <c r="B105" s="14" t="s">
        <v>205</v>
      </c>
      <c r="C105" s="15">
        <v>3000000</v>
      </c>
      <c r="D105" s="15">
        <v>1912191.37</v>
      </c>
      <c r="E105" s="15">
        <f t="shared" ca="1" si="6"/>
        <v>-1087808.6299999999</v>
      </c>
      <c r="F105" s="15">
        <v>1304999.8899999999</v>
      </c>
      <c r="G105" s="16">
        <f t="shared" ca="1" si="7"/>
        <v>0.6825</v>
      </c>
      <c r="H105" s="3"/>
    </row>
    <row r="106" spans="1:8" ht="75" outlineLevel="2" x14ac:dyDescent="0.25">
      <c r="A106" s="13"/>
      <c r="B106" s="14" t="s">
        <v>155</v>
      </c>
      <c r="C106" s="15">
        <v>4500000</v>
      </c>
      <c r="D106" s="15">
        <v>3196800</v>
      </c>
      <c r="E106" s="15">
        <f t="shared" ref="E106:E122" ca="1" si="8">INDIRECT("R[0]C[-1]", FALSE)-INDIRECT("R[0]C[-2]", FALSE)</f>
        <v>-1303200</v>
      </c>
      <c r="F106" s="15">
        <v>3196800</v>
      </c>
      <c r="G106" s="16">
        <f t="shared" ref="G106:G122" ca="1" si="9">IF(INDIRECT("R[0]C[-3]", FALSE)=0,0,ROUND(INDIRECT("R[0]C[-1]", FALSE)/INDIRECT("R[0]C[-3]", FALSE),4))</f>
        <v>1</v>
      </c>
      <c r="H106" s="3"/>
    </row>
    <row r="107" spans="1:8" outlineLevel="1" x14ac:dyDescent="0.25">
      <c r="A10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07" s="10" t="s">
        <v>56</v>
      </c>
      <c r="C107" s="11">
        <v>6760000</v>
      </c>
      <c r="D107" s="11">
        <v>6760000</v>
      </c>
      <c r="E107" s="11">
        <f t="shared" ca="1" si="8"/>
        <v>0</v>
      </c>
      <c r="F107" s="11">
        <v>6760000</v>
      </c>
      <c r="G107" s="12">
        <f t="shared" ca="1" si="9"/>
        <v>1</v>
      </c>
      <c r="H107" s="3"/>
    </row>
    <row r="108" spans="1:8" ht="45" outlineLevel="2" x14ac:dyDescent="0.25">
      <c r="A108" s="13"/>
      <c r="B108" s="14" t="s">
        <v>57</v>
      </c>
      <c r="C108" s="15">
        <v>6760000</v>
      </c>
      <c r="D108" s="15">
        <v>6760000</v>
      </c>
      <c r="E108" s="15">
        <f t="shared" ca="1" si="8"/>
        <v>0</v>
      </c>
      <c r="F108" s="15">
        <v>6760000</v>
      </c>
      <c r="G108" s="16">
        <f t="shared" ca="1" si="9"/>
        <v>1</v>
      </c>
      <c r="H108" s="3"/>
    </row>
    <row r="109" spans="1:8" outlineLevel="1" x14ac:dyDescent="0.25">
      <c r="A10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09" s="10" t="s">
        <v>58</v>
      </c>
      <c r="C109" s="11">
        <v>118728188.28</v>
      </c>
      <c r="D109" s="11">
        <v>163715343.00999999</v>
      </c>
      <c r="E109" s="11">
        <f t="shared" ca="1" si="8"/>
        <v>44987154.729999989</v>
      </c>
      <c r="F109" s="11">
        <v>151211544.15000001</v>
      </c>
      <c r="G109" s="12">
        <f t="shared" ca="1" si="9"/>
        <v>0.92359999999999998</v>
      </c>
      <c r="H109" s="3"/>
    </row>
    <row r="110" spans="1:8" ht="45" outlineLevel="2" x14ac:dyDescent="0.25">
      <c r="A110" s="13"/>
      <c r="B110" s="14" t="s">
        <v>160</v>
      </c>
      <c r="C110" s="15">
        <v>1000000</v>
      </c>
      <c r="D110" s="15">
        <v>1304999.73</v>
      </c>
      <c r="E110" s="15">
        <f t="shared" ca="1" si="8"/>
        <v>304999.73</v>
      </c>
      <c r="F110" s="15">
        <v>1304999.73</v>
      </c>
      <c r="G110" s="16">
        <f t="shared" ca="1" si="9"/>
        <v>1</v>
      </c>
      <c r="H110" s="3"/>
    </row>
    <row r="111" spans="1:8" ht="45" outlineLevel="2" x14ac:dyDescent="0.25">
      <c r="A111" s="13"/>
      <c r="B111" s="14" t="s">
        <v>208</v>
      </c>
      <c r="C111" s="15">
        <v>0</v>
      </c>
      <c r="D111" s="15">
        <v>1170066.22</v>
      </c>
      <c r="E111" s="15">
        <f t="shared" ca="1" si="8"/>
        <v>1170066.22</v>
      </c>
      <c r="F111" s="15">
        <v>896131.91</v>
      </c>
      <c r="G111" s="16">
        <f t="shared" ca="1" si="9"/>
        <v>0.76590000000000003</v>
      </c>
      <c r="H111" s="3"/>
    </row>
    <row r="112" spans="1:8" ht="45" outlineLevel="2" x14ac:dyDescent="0.25">
      <c r="A112" s="13"/>
      <c r="B112" s="14" t="s">
        <v>209</v>
      </c>
      <c r="C112" s="15">
        <v>10003848</v>
      </c>
      <c r="D112" s="15">
        <v>5790000</v>
      </c>
      <c r="E112" s="15">
        <f t="shared" ca="1" si="8"/>
        <v>-4213848</v>
      </c>
      <c r="F112" s="15">
        <v>5739854.1900000004</v>
      </c>
      <c r="G112" s="16">
        <f t="shared" ca="1" si="9"/>
        <v>0.99129999999999996</v>
      </c>
      <c r="H112" s="3"/>
    </row>
    <row r="113" spans="1:8" ht="45" outlineLevel="2" x14ac:dyDescent="0.25">
      <c r="A113" s="13"/>
      <c r="B113" s="14" t="s">
        <v>148</v>
      </c>
      <c r="C113" s="15">
        <v>12600000</v>
      </c>
      <c r="D113" s="15">
        <v>11339999.640000001</v>
      </c>
      <c r="E113" s="15">
        <f t="shared" ca="1" si="8"/>
        <v>-1260000.3599999994</v>
      </c>
      <c r="F113" s="15">
        <v>11339999.640000001</v>
      </c>
      <c r="G113" s="16">
        <f t="shared" ca="1" si="9"/>
        <v>1</v>
      </c>
      <c r="H113" s="3"/>
    </row>
    <row r="114" spans="1:8" ht="45" outlineLevel="2" x14ac:dyDescent="0.25">
      <c r="A114" s="13"/>
      <c r="B114" s="14" t="s">
        <v>210</v>
      </c>
      <c r="C114" s="15">
        <v>3300000</v>
      </c>
      <c r="D114" s="15">
        <v>3300000</v>
      </c>
      <c r="E114" s="15">
        <f t="shared" ca="1" si="8"/>
        <v>0</v>
      </c>
      <c r="F114" s="15">
        <v>3300000</v>
      </c>
      <c r="G114" s="16">
        <f t="shared" ca="1" si="9"/>
        <v>1</v>
      </c>
      <c r="H114" s="3"/>
    </row>
    <row r="115" spans="1:8" ht="75" outlineLevel="2" x14ac:dyDescent="0.25">
      <c r="A115" s="13"/>
      <c r="B115" s="14" t="s">
        <v>211</v>
      </c>
      <c r="C115" s="15">
        <v>6824340.2800000003</v>
      </c>
      <c r="D115" s="15">
        <v>56787926.789999999</v>
      </c>
      <c r="E115" s="15">
        <f t="shared" ca="1" si="8"/>
        <v>49963586.509999998</v>
      </c>
      <c r="F115" s="15">
        <v>56787926.789999999</v>
      </c>
      <c r="G115" s="16">
        <f t="shared" ca="1" si="9"/>
        <v>1</v>
      </c>
      <c r="H115" s="3"/>
    </row>
    <row r="116" spans="1:8" ht="45" outlineLevel="2" x14ac:dyDescent="0.25">
      <c r="A116" s="13"/>
      <c r="B116" s="14" t="s">
        <v>208</v>
      </c>
      <c r="C116" s="15">
        <v>85000000</v>
      </c>
      <c r="D116" s="15">
        <v>84022350.629999995</v>
      </c>
      <c r="E116" s="15">
        <f t="shared" ca="1" si="8"/>
        <v>-977649.37000000477</v>
      </c>
      <c r="F116" s="15">
        <v>71842631.890000001</v>
      </c>
      <c r="G116" s="16">
        <f t="shared" ca="1" si="9"/>
        <v>0.85499999999999998</v>
      </c>
      <c r="H116" s="3"/>
    </row>
    <row r="117" spans="1:8" outlineLevel="1" x14ac:dyDescent="0.25">
      <c r="A1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17" s="10" t="s">
        <v>60</v>
      </c>
      <c r="C117" s="11">
        <v>6588500</v>
      </c>
      <c r="D117" s="11">
        <v>17463111.859999999</v>
      </c>
      <c r="E117" s="11">
        <f t="shared" ca="1" si="8"/>
        <v>10874611.859999999</v>
      </c>
      <c r="F117" s="11">
        <v>17463111.84</v>
      </c>
      <c r="G117" s="12">
        <f t="shared" ca="1" si="9"/>
        <v>1</v>
      </c>
      <c r="H117" s="3"/>
    </row>
    <row r="118" spans="1:8" ht="75" outlineLevel="2" x14ac:dyDescent="0.25">
      <c r="A118" s="13"/>
      <c r="B118" s="14" t="s">
        <v>212</v>
      </c>
      <c r="C118" s="15">
        <v>6588500</v>
      </c>
      <c r="D118" s="15">
        <v>17463111.859999999</v>
      </c>
      <c r="E118" s="15">
        <f t="shared" ca="1" si="8"/>
        <v>10874611.859999999</v>
      </c>
      <c r="F118" s="15">
        <v>17463111.84</v>
      </c>
      <c r="G118" s="16">
        <f t="shared" ca="1" si="9"/>
        <v>1</v>
      </c>
      <c r="H118" s="3"/>
    </row>
    <row r="119" spans="1:8" outlineLevel="1" x14ac:dyDescent="0.25">
      <c r="A1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19" s="10" t="s">
        <v>62</v>
      </c>
      <c r="C119" s="11">
        <v>13863566.859999999</v>
      </c>
      <c r="D119" s="11">
        <v>12776832.039999999</v>
      </c>
      <c r="E119" s="11">
        <f t="shared" ca="1" si="8"/>
        <v>-1086734.8200000003</v>
      </c>
      <c r="F119" s="11">
        <v>12776832.039999999</v>
      </c>
      <c r="G119" s="12">
        <f t="shared" ca="1" si="9"/>
        <v>1</v>
      </c>
      <c r="H119" s="3"/>
    </row>
    <row r="120" spans="1:8" ht="45" outlineLevel="2" x14ac:dyDescent="0.25">
      <c r="A120" s="13"/>
      <c r="B120" s="14" t="s">
        <v>129</v>
      </c>
      <c r="C120" s="15">
        <v>3003004</v>
      </c>
      <c r="D120" s="15">
        <v>2282283.0499999998</v>
      </c>
      <c r="E120" s="15">
        <f t="shared" ca="1" si="8"/>
        <v>-720720.95000000019</v>
      </c>
      <c r="F120" s="15">
        <v>2282283.0499999998</v>
      </c>
      <c r="G120" s="16">
        <f t="shared" ca="1" si="9"/>
        <v>1</v>
      </c>
      <c r="H120" s="3"/>
    </row>
    <row r="121" spans="1:8" ht="75" outlineLevel="2" x14ac:dyDescent="0.25">
      <c r="A121" s="13"/>
      <c r="B121" s="14" t="s">
        <v>99</v>
      </c>
      <c r="C121" s="15">
        <v>10860562.859999999</v>
      </c>
      <c r="D121" s="15">
        <v>10494548.99</v>
      </c>
      <c r="E121" s="15">
        <f t="shared" ca="1" si="8"/>
        <v>-366013.86999999918</v>
      </c>
      <c r="F121" s="15">
        <v>10494548.99</v>
      </c>
      <c r="G121" s="16">
        <f t="shared" ca="1" si="9"/>
        <v>1</v>
      </c>
      <c r="H121" s="3"/>
    </row>
    <row r="122" spans="1:8" ht="15" customHeight="1" x14ac:dyDescent="0.25">
      <c r="A122" s="54" t="s">
        <v>18</v>
      </c>
      <c r="B122" s="55"/>
      <c r="C122" s="17">
        <v>808665475</v>
      </c>
      <c r="D122" s="17">
        <v>1271604977.6800001</v>
      </c>
      <c r="E122" s="18">
        <f t="shared" ca="1" si="8"/>
        <v>462939502.68000007</v>
      </c>
      <c r="F122" s="18">
        <v>1094898350.72</v>
      </c>
      <c r="G122" s="19">
        <f t="shared" ca="1" si="9"/>
        <v>0.86099999999999999</v>
      </c>
      <c r="H122" s="3"/>
    </row>
  </sheetData>
  <mergeCells count="10">
    <mergeCell ref="A122:B122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4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213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10000000</v>
      </c>
      <c r="D9" s="11">
        <v>0</v>
      </c>
      <c r="E9" s="11">
        <f ca="1">INDIRECT("R[0]C[-1]", FALSE)-INDIRECT("R[0]C[-2]", FALSE)</f>
        <v>-10000000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45" outlineLevel="2" x14ac:dyDescent="0.25">
      <c r="A10" s="13"/>
      <c r="B10" s="14" t="s">
        <v>152</v>
      </c>
      <c r="C10" s="15">
        <v>10000000</v>
      </c>
      <c r="D10" s="15">
        <v>0</v>
      </c>
      <c r="E10" s="15">
        <f ca="1">INDIRECT("R[0]C[-1]", FALSE)-INDIRECT("R[0]C[-2]", FALSE)</f>
        <v>-10000000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58</v>
      </c>
      <c r="C11" s="11">
        <v>0</v>
      </c>
      <c r="D11" s="11">
        <v>1698666.09</v>
      </c>
      <c r="E11" s="11">
        <f ca="1">INDIRECT("R[0]C[-1]", FALSE)-INDIRECT("R[0]C[-2]", FALSE)</f>
        <v>1698666.09</v>
      </c>
      <c r="F11" s="11">
        <v>1690172.75</v>
      </c>
      <c r="G11" s="12">
        <f ca="1">IF(INDIRECT("R[0]C[-3]", FALSE)=0,0,ROUND(INDIRECT("R[0]C[-1]", FALSE)/INDIRECT("R[0]C[-3]", FALSE),4))</f>
        <v>0.995</v>
      </c>
      <c r="H11" s="3"/>
    </row>
    <row r="12" spans="1:8" ht="75" outlineLevel="2" x14ac:dyDescent="0.25">
      <c r="A12" s="13"/>
      <c r="B12" s="14" t="s">
        <v>211</v>
      </c>
      <c r="C12" s="15">
        <v>0</v>
      </c>
      <c r="D12" s="15">
        <v>1698666.09</v>
      </c>
      <c r="E12" s="15">
        <f ca="1">INDIRECT("R[0]C[-1]", FALSE)-INDIRECT("R[0]C[-2]", FALSE)</f>
        <v>1698666.09</v>
      </c>
      <c r="F12" s="15">
        <v>1690172.75</v>
      </c>
      <c r="G12" s="16">
        <f ca="1">IF(INDIRECT("R[0]C[-3]", FALSE)=0,0,ROUND(INDIRECT("R[0]C[-1]", FALSE)/INDIRECT("R[0]C[-3]", FALSE),4))</f>
        <v>0.995</v>
      </c>
      <c r="H12" s="3"/>
    </row>
    <row r="13" spans="1:8" ht="15" customHeight="1" x14ac:dyDescent="0.25">
      <c r="A13" s="54" t="s">
        <v>18</v>
      </c>
      <c r="B13" s="55"/>
      <c r="C13" s="17">
        <v>10000000</v>
      </c>
      <c r="D13" s="17">
        <v>1698666.09</v>
      </c>
      <c r="E13" s="18">
        <f ca="1">INDIRECT("R[0]C[-1]", FALSE)-INDIRECT("R[0]C[-2]", FALSE)</f>
        <v>-8301333.9100000001</v>
      </c>
      <c r="F13" s="18">
        <v>1690172.75</v>
      </c>
      <c r="G13" s="19">
        <f ca="1">IF(INDIRECT("R[0]C[-3]", FALSE)=0,0,ROUND(INDIRECT("R[0]C[-1]", FALSE)/INDIRECT("R[0]C[-3]", FALSE),4))</f>
        <v>0.995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A9" sqref="A9:XFD16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42578125" style="1" customWidth="1"/>
    <col min="4" max="4" width="11.28515625" style="1" customWidth="1"/>
    <col min="5" max="5" width="13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65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60</v>
      </c>
      <c r="C9" s="11">
        <v>1883700</v>
      </c>
      <c r="D9" s="11">
        <v>1883700</v>
      </c>
      <c r="E9" s="11">
        <f t="shared" ref="E9:E13" ca="1" si="0">INDIRECT("R[0]C[-1]", FALSE)-INDIRECT("R[0]C[-2]", FALSE)</f>
        <v>0</v>
      </c>
      <c r="F9" s="11">
        <v>1883700</v>
      </c>
      <c r="G9" s="12">
        <f t="shared" ref="G9:G13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61</v>
      </c>
      <c r="C10" s="15">
        <v>1883700</v>
      </c>
      <c r="D10" s="15">
        <v>1883700</v>
      </c>
      <c r="E10" s="15">
        <f t="shared" ca="1" si="0"/>
        <v>0</v>
      </c>
      <c r="F10" s="15">
        <v>1883700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62</v>
      </c>
      <c r="C11" s="11">
        <v>2825500</v>
      </c>
      <c r="D11" s="11">
        <v>2825500</v>
      </c>
      <c r="E11" s="11">
        <f t="shared" ca="1" si="0"/>
        <v>0</v>
      </c>
      <c r="F11" s="11">
        <v>2825500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63</v>
      </c>
      <c r="C12" s="15">
        <v>2825500</v>
      </c>
      <c r="D12" s="15">
        <v>2825500</v>
      </c>
      <c r="E12" s="15">
        <f t="shared" ca="1" si="0"/>
        <v>0</v>
      </c>
      <c r="F12" s="15">
        <v>2825500</v>
      </c>
      <c r="G12" s="16">
        <f t="shared" ca="1" si="1"/>
        <v>1</v>
      </c>
      <c r="H12" s="3"/>
    </row>
    <row r="13" spans="1:8" ht="15" customHeight="1" x14ac:dyDescent="0.25">
      <c r="A13" s="54" t="s">
        <v>18</v>
      </c>
      <c r="B13" s="55"/>
      <c r="C13" s="17">
        <v>4709200</v>
      </c>
      <c r="D13" s="17">
        <v>4709200</v>
      </c>
      <c r="E13" s="18">
        <f t="shared" ca="1" si="0"/>
        <v>0</v>
      </c>
      <c r="F13" s="18">
        <v>4709200</v>
      </c>
      <c r="G13" s="19">
        <f t="shared" ca="1" si="1"/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4" width="11.28515625" style="1" customWidth="1"/>
    <col min="5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214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0</v>
      </c>
      <c r="D9" s="11">
        <v>29700000</v>
      </c>
      <c r="E9" s="11">
        <f ca="1">INDIRECT("R[0]C[-1]", FALSE)-INDIRECT("R[0]C[-2]", FALSE)</f>
        <v>29700000</v>
      </c>
      <c r="F9" s="11">
        <v>29650500</v>
      </c>
      <c r="G9" s="12">
        <f ca="1">IF(INDIRECT("R[0]C[-3]", FALSE)=0,0,ROUND(INDIRECT("R[0]C[-1]", FALSE)/INDIRECT("R[0]C[-3]", FALSE),4))</f>
        <v>0.99829999999999997</v>
      </c>
      <c r="H9" s="3"/>
    </row>
    <row r="10" spans="1:8" ht="45" outlineLevel="2" x14ac:dyDescent="0.25">
      <c r="A10" s="13"/>
      <c r="B10" s="14" t="s">
        <v>53</v>
      </c>
      <c r="C10" s="15">
        <v>0</v>
      </c>
      <c r="D10" s="15">
        <v>29700000</v>
      </c>
      <c r="E10" s="15">
        <f ca="1">INDIRECT("R[0]C[-1]", FALSE)-INDIRECT("R[0]C[-2]", FALSE)</f>
        <v>29700000</v>
      </c>
      <c r="F10" s="15">
        <v>29650500</v>
      </c>
      <c r="G10" s="16">
        <f ca="1">IF(INDIRECT("R[0]C[-3]", FALSE)=0,0,ROUND(INDIRECT("R[0]C[-1]", FALSE)/INDIRECT("R[0]C[-3]", FALSE),4))</f>
        <v>0.99829999999999997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29700000</v>
      </c>
      <c r="E11" s="18">
        <f ca="1">INDIRECT("R[0]C[-1]", FALSE)-INDIRECT("R[0]C[-2]", FALSE)</f>
        <v>29700000</v>
      </c>
      <c r="F11" s="18">
        <v>29650500</v>
      </c>
      <c r="G11" s="19">
        <f ca="1">IF(INDIRECT("R[0]C[-3]", FALSE)=0,0,ROUND(INDIRECT("R[0]C[-1]", FALSE)/INDIRECT("R[0]C[-3]", FALSE),4))</f>
        <v>0.99829999999999997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7" width="16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215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33000000</v>
      </c>
      <c r="D9" s="11">
        <v>0</v>
      </c>
      <c r="E9" s="11">
        <f t="shared" ref="E9:E40" ca="1" si="0">INDIRECT("R[0]C[-1]", FALSE)-INDIRECT("R[0]C[-2]", FALSE)</f>
        <v>-33000000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216</v>
      </c>
      <c r="C10" s="15">
        <v>33000000</v>
      </c>
      <c r="D10" s="15">
        <v>0</v>
      </c>
      <c r="E10" s="15">
        <f t="shared" ca="1" si="0"/>
        <v>-33000000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20</v>
      </c>
      <c r="C11" s="11">
        <v>0</v>
      </c>
      <c r="D11" s="11">
        <v>1200000</v>
      </c>
      <c r="E11" s="11">
        <f t="shared" ca="1" si="0"/>
        <v>1200000</v>
      </c>
      <c r="F11" s="11">
        <v>1164000</v>
      </c>
      <c r="G11" s="12">
        <f t="shared" ca="1" si="1"/>
        <v>0.97</v>
      </c>
      <c r="H11" s="3"/>
    </row>
    <row r="12" spans="1:8" ht="45" outlineLevel="2" x14ac:dyDescent="0.25">
      <c r="A12" s="13"/>
      <c r="B12" s="14" t="s">
        <v>21</v>
      </c>
      <c r="C12" s="15">
        <v>0</v>
      </c>
      <c r="D12" s="15">
        <v>1200000</v>
      </c>
      <c r="E12" s="15">
        <f t="shared" ca="1" si="0"/>
        <v>1200000</v>
      </c>
      <c r="F12" s="15">
        <v>1164000</v>
      </c>
      <c r="G12" s="16">
        <f t="shared" ca="1" si="1"/>
        <v>0.97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22</v>
      </c>
      <c r="C13" s="11">
        <v>0</v>
      </c>
      <c r="D13" s="11">
        <v>1200000</v>
      </c>
      <c r="E13" s="11">
        <f t="shared" ca="1" si="0"/>
        <v>1200000</v>
      </c>
      <c r="F13" s="11">
        <v>1164000</v>
      </c>
      <c r="G13" s="12">
        <f t="shared" ca="1" si="1"/>
        <v>0.97</v>
      </c>
      <c r="H13" s="3"/>
    </row>
    <row r="14" spans="1:8" ht="60" outlineLevel="2" x14ac:dyDescent="0.25">
      <c r="A14" s="13"/>
      <c r="B14" s="14" t="s">
        <v>23</v>
      </c>
      <c r="C14" s="15">
        <v>0</v>
      </c>
      <c r="D14" s="15">
        <v>1200000</v>
      </c>
      <c r="E14" s="15">
        <f t="shared" ca="1" si="0"/>
        <v>1200000</v>
      </c>
      <c r="F14" s="15">
        <v>1164000</v>
      </c>
      <c r="G14" s="16">
        <f t="shared" ca="1" si="1"/>
        <v>0.97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24</v>
      </c>
      <c r="C15" s="11">
        <v>0</v>
      </c>
      <c r="D15" s="11">
        <v>2716000</v>
      </c>
      <c r="E15" s="11">
        <f t="shared" ca="1" si="0"/>
        <v>2716000</v>
      </c>
      <c r="F15" s="11">
        <v>2716000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25</v>
      </c>
      <c r="C16" s="15">
        <v>0</v>
      </c>
      <c r="D16" s="15">
        <v>2716000</v>
      </c>
      <c r="E16" s="15">
        <f t="shared" ca="1" si="0"/>
        <v>2716000</v>
      </c>
      <c r="F16" s="15">
        <v>2716000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26</v>
      </c>
      <c r="C17" s="11">
        <v>0</v>
      </c>
      <c r="D17" s="11">
        <v>1520000</v>
      </c>
      <c r="E17" s="11">
        <f t="shared" ca="1" si="0"/>
        <v>1520000</v>
      </c>
      <c r="F17" s="11">
        <v>1520000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27</v>
      </c>
      <c r="C18" s="15">
        <v>0</v>
      </c>
      <c r="D18" s="15">
        <v>1520000</v>
      </c>
      <c r="E18" s="15">
        <f t="shared" ca="1" si="0"/>
        <v>1520000</v>
      </c>
      <c r="F18" s="15">
        <v>1520000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28</v>
      </c>
      <c r="C19" s="11">
        <v>0</v>
      </c>
      <c r="D19" s="11">
        <v>1940000</v>
      </c>
      <c r="E19" s="11">
        <f t="shared" ca="1" si="0"/>
        <v>1940000</v>
      </c>
      <c r="F19" s="11">
        <v>1552000</v>
      </c>
      <c r="G19" s="12">
        <f t="shared" ca="1" si="1"/>
        <v>0.8</v>
      </c>
      <c r="H19" s="3"/>
    </row>
    <row r="20" spans="1:8" ht="60" outlineLevel="2" x14ac:dyDescent="0.25">
      <c r="A20" s="13"/>
      <c r="B20" s="14" t="s">
        <v>29</v>
      </c>
      <c r="C20" s="15">
        <v>0</v>
      </c>
      <c r="D20" s="15">
        <v>1940000</v>
      </c>
      <c r="E20" s="15">
        <f t="shared" ca="1" si="0"/>
        <v>1940000</v>
      </c>
      <c r="F20" s="15">
        <v>1552000</v>
      </c>
      <c r="G20" s="16">
        <f t="shared" ca="1" si="1"/>
        <v>0.8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30</v>
      </c>
      <c r="C21" s="11">
        <v>0</v>
      </c>
      <c r="D21" s="11">
        <v>1200000</v>
      </c>
      <c r="E21" s="11">
        <f t="shared" ca="1" si="0"/>
        <v>1200000</v>
      </c>
      <c r="F21" s="11">
        <v>970000</v>
      </c>
      <c r="G21" s="12">
        <f t="shared" ca="1" si="1"/>
        <v>0.80830000000000002</v>
      </c>
      <c r="H21" s="3"/>
    </row>
    <row r="22" spans="1:8" ht="60" outlineLevel="2" x14ac:dyDescent="0.25">
      <c r="A22" s="13"/>
      <c r="B22" s="14" t="s">
        <v>31</v>
      </c>
      <c r="C22" s="15">
        <v>0</v>
      </c>
      <c r="D22" s="15">
        <v>1200000</v>
      </c>
      <c r="E22" s="15">
        <f t="shared" ca="1" si="0"/>
        <v>1200000</v>
      </c>
      <c r="F22" s="15">
        <v>970000</v>
      </c>
      <c r="G22" s="16">
        <f t="shared" ca="1" si="1"/>
        <v>0.80830000000000002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76</v>
      </c>
      <c r="C23" s="11">
        <v>0</v>
      </c>
      <c r="D23" s="11">
        <v>1200000</v>
      </c>
      <c r="E23" s="11">
        <f t="shared" ca="1" si="0"/>
        <v>1200000</v>
      </c>
      <c r="F23" s="11">
        <v>776000</v>
      </c>
      <c r="G23" s="12">
        <f t="shared" ca="1" si="1"/>
        <v>0.64670000000000005</v>
      </c>
      <c r="H23" s="3"/>
    </row>
    <row r="24" spans="1:8" ht="60" outlineLevel="2" x14ac:dyDescent="0.25">
      <c r="A24" s="13"/>
      <c r="B24" s="14" t="s">
        <v>77</v>
      </c>
      <c r="C24" s="15">
        <v>0</v>
      </c>
      <c r="D24" s="15">
        <v>1200000</v>
      </c>
      <c r="E24" s="15">
        <f t="shared" ca="1" si="0"/>
        <v>1200000</v>
      </c>
      <c r="F24" s="15">
        <v>776000</v>
      </c>
      <c r="G24" s="16">
        <f t="shared" ca="1" si="1"/>
        <v>0.64670000000000005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32</v>
      </c>
      <c r="C25" s="11">
        <v>0</v>
      </c>
      <c r="D25" s="11">
        <v>1200000</v>
      </c>
      <c r="E25" s="11">
        <f t="shared" ca="1" si="0"/>
        <v>1200000</v>
      </c>
      <c r="F25" s="11">
        <v>1164000</v>
      </c>
      <c r="G25" s="12">
        <f t="shared" ca="1" si="1"/>
        <v>0.97</v>
      </c>
      <c r="H25" s="3"/>
    </row>
    <row r="26" spans="1:8" ht="60" outlineLevel="2" x14ac:dyDescent="0.25">
      <c r="A26" s="13"/>
      <c r="B26" s="14" t="s">
        <v>33</v>
      </c>
      <c r="C26" s="15">
        <v>0</v>
      </c>
      <c r="D26" s="15">
        <v>1200000</v>
      </c>
      <c r="E26" s="15">
        <f t="shared" ca="1" si="0"/>
        <v>1200000</v>
      </c>
      <c r="F26" s="15">
        <v>1164000</v>
      </c>
      <c r="G26" s="16">
        <f t="shared" ca="1" si="1"/>
        <v>0.97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34</v>
      </c>
      <c r="C27" s="11">
        <v>0</v>
      </c>
      <c r="D27" s="11">
        <v>1200000</v>
      </c>
      <c r="E27" s="11">
        <f t="shared" ca="1" si="0"/>
        <v>1200000</v>
      </c>
      <c r="F27" s="11">
        <v>1164000</v>
      </c>
      <c r="G27" s="12">
        <f t="shared" ca="1" si="1"/>
        <v>0.97</v>
      </c>
      <c r="H27" s="3"/>
    </row>
    <row r="28" spans="1:8" ht="60" outlineLevel="2" x14ac:dyDescent="0.25">
      <c r="A28" s="13"/>
      <c r="B28" s="14" t="s">
        <v>35</v>
      </c>
      <c r="C28" s="15">
        <v>0</v>
      </c>
      <c r="D28" s="15">
        <v>1200000</v>
      </c>
      <c r="E28" s="15">
        <f t="shared" ca="1" si="0"/>
        <v>1200000</v>
      </c>
      <c r="F28" s="15">
        <v>1164000</v>
      </c>
      <c r="G28" s="16">
        <f t="shared" ca="1" si="1"/>
        <v>0.97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36</v>
      </c>
      <c r="C29" s="11">
        <v>0</v>
      </c>
      <c r="D29" s="11">
        <v>2716000</v>
      </c>
      <c r="E29" s="11">
        <f t="shared" ca="1" si="0"/>
        <v>2716000</v>
      </c>
      <c r="F29" s="11">
        <v>2716000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37</v>
      </c>
      <c r="C30" s="15">
        <v>0</v>
      </c>
      <c r="D30" s="15">
        <v>2716000</v>
      </c>
      <c r="E30" s="15">
        <f t="shared" ca="1" si="0"/>
        <v>2716000</v>
      </c>
      <c r="F30" s="15">
        <v>2716000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73</v>
      </c>
      <c r="C31" s="11">
        <v>0</v>
      </c>
      <c r="D31" s="11">
        <v>1200000</v>
      </c>
      <c r="E31" s="11">
        <f t="shared" ca="1" si="0"/>
        <v>1200000</v>
      </c>
      <c r="F31" s="11">
        <v>1164000</v>
      </c>
      <c r="G31" s="12">
        <f t="shared" ca="1" si="1"/>
        <v>0.97</v>
      </c>
      <c r="H31" s="3"/>
    </row>
    <row r="32" spans="1:8" ht="60" outlineLevel="2" x14ac:dyDescent="0.25">
      <c r="A32" s="13"/>
      <c r="B32" s="14" t="s">
        <v>74</v>
      </c>
      <c r="C32" s="15">
        <v>0</v>
      </c>
      <c r="D32" s="15">
        <v>1200000</v>
      </c>
      <c r="E32" s="15">
        <f t="shared" ca="1" si="0"/>
        <v>1200000</v>
      </c>
      <c r="F32" s="15">
        <v>1164000</v>
      </c>
      <c r="G32" s="16">
        <f t="shared" ca="1" si="1"/>
        <v>0.97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38</v>
      </c>
      <c r="C33" s="11">
        <v>0</v>
      </c>
      <c r="D33" s="11">
        <v>1900000</v>
      </c>
      <c r="E33" s="11">
        <f t="shared" ca="1" si="0"/>
        <v>1900000</v>
      </c>
      <c r="F33" s="11">
        <v>1900000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39</v>
      </c>
      <c r="C34" s="15">
        <v>0</v>
      </c>
      <c r="D34" s="15">
        <v>1900000</v>
      </c>
      <c r="E34" s="15">
        <f t="shared" ca="1" si="0"/>
        <v>1900000</v>
      </c>
      <c r="F34" s="15">
        <v>1900000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40</v>
      </c>
      <c r="C35" s="11">
        <v>0</v>
      </c>
      <c r="D35" s="11">
        <v>1200000</v>
      </c>
      <c r="E35" s="11">
        <f t="shared" ca="1" si="0"/>
        <v>1200000</v>
      </c>
      <c r="F35" s="11">
        <v>1164000</v>
      </c>
      <c r="G35" s="12">
        <f t="shared" ca="1" si="1"/>
        <v>0.97</v>
      </c>
      <c r="H35" s="3"/>
    </row>
    <row r="36" spans="1:8" ht="60" outlineLevel="2" x14ac:dyDescent="0.25">
      <c r="A36" s="13"/>
      <c r="B36" s="14" t="s">
        <v>41</v>
      </c>
      <c r="C36" s="15">
        <v>0</v>
      </c>
      <c r="D36" s="15">
        <v>1200000</v>
      </c>
      <c r="E36" s="15">
        <f t="shared" ca="1" si="0"/>
        <v>1200000</v>
      </c>
      <c r="F36" s="15">
        <v>1164000</v>
      </c>
      <c r="G36" s="16">
        <f t="shared" ca="1" si="1"/>
        <v>0.97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42</v>
      </c>
      <c r="C37" s="11">
        <v>0</v>
      </c>
      <c r="D37" s="11">
        <v>3277500</v>
      </c>
      <c r="E37" s="11">
        <f t="shared" ca="1" si="0"/>
        <v>3277500</v>
      </c>
      <c r="F37" s="11">
        <v>3277500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43</v>
      </c>
      <c r="C38" s="15">
        <v>0</v>
      </c>
      <c r="D38" s="15">
        <v>3277500</v>
      </c>
      <c r="E38" s="15">
        <f t="shared" ca="1" si="0"/>
        <v>3277500</v>
      </c>
      <c r="F38" s="15">
        <v>3277500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44</v>
      </c>
      <c r="C39" s="11">
        <v>0</v>
      </c>
      <c r="D39" s="11">
        <v>1200000</v>
      </c>
      <c r="E39" s="11">
        <f t="shared" ca="1" si="0"/>
        <v>1200000</v>
      </c>
      <c r="F39" s="11">
        <v>1140000</v>
      </c>
      <c r="G39" s="12">
        <f t="shared" ca="1" si="1"/>
        <v>0.95</v>
      </c>
      <c r="H39" s="3"/>
    </row>
    <row r="40" spans="1:8" ht="60" outlineLevel="2" x14ac:dyDescent="0.25">
      <c r="A40" s="13"/>
      <c r="B40" s="14" t="s">
        <v>45</v>
      </c>
      <c r="C40" s="15">
        <v>0</v>
      </c>
      <c r="D40" s="15">
        <v>1200000</v>
      </c>
      <c r="E40" s="15">
        <f t="shared" ca="1" si="0"/>
        <v>1200000</v>
      </c>
      <c r="F40" s="15">
        <v>1140000</v>
      </c>
      <c r="G40" s="16">
        <f t="shared" ca="1" si="1"/>
        <v>0.95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81</v>
      </c>
      <c r="C41" s="11">
        <v>0</v>
      </c>
      <c r="D41" s="11">
        <v>1200000</v>
      </c>
      <c r="E41" s="11">
        <f t="shared" ref="E41:E65" ca="1" si="2">INDIRECT("R[0]C[-1]", FALSE)-INDIRECT("R[0]C[-2]", FALSE)</f>
        <v>1200000</v>
      </c>
      <c r="F41" s="11">
        <v>1164000</v>
      </c>
      <c r="G41" s="12">
        <f t="shared" ref="G41:G65" ca="1" si="3">IF(INDIRECT("R[0]C[-3]", FALSE)=0,0,ROUND(INDIRECT("R[0]C[-1]", FALSE)/INDIRECT("R[0]C[-3]", FALSE),4))</f>
        <v>0.97</v>
      </c>
      <c r="H41" s="3"/>
    </row>
    <row r="42" spans="1:8" ht="60" outlineLevel="2" x14ac:dyDescent="0.25">
      <c r="A42" s="13"/>
      <c r="B42" s="14" t="s">
        <v>82</v>
      </c>
      <c r="C42" s="15">
        <v>0</v>
      </c>
      <c r="D42" s="15">
        <v>1200000</v>
      </c>
      <c r="E42" s="15">
        <f t="shared" ca="1" si="2"/>
        <v>1200000</v>
      </c>
      <c r="F42" s="15">
        <v>1164000</v>
      </c>
      <c r="G42" s="16">
        <f t="shared" ca="1" si="3"/>
        <v>0.97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46</v>
      </c>
      <c r="C43" s="11">
        <v>0</v>
      </c>
      <c r="D43" s="11">
        <v>1552000</v>
      </c>
      <c r="E43" s="11">
        <f t="shared" ca="1" si="2"/>
        <v>1552000</v>
      </c>
      <c r="F43" s="11">
        <v>1552000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47</v>
      </c>
      <c r="C44" s="15">
        <v>0</v>
      </c>
      <c r="D44" s="15">
        <v>1552000</v>
      </c>
      <c r="E44" s="15">
        <f t="shared" ca="1" si="2"/>
        <v>1552000</v>
      </c>
      <c r="F44" s="15">
        <v>1552000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48</v>
      </c>
      <c r="C45" s="11">
        <v>0</v>
      </c>
      <c r="D45" s="11">
        <v>1940000</v>
      </c>
      <c r="E45" s="11">
        <f t="shared" ca="1" si="2"/>
        <v>1940000</v>
      </c>
      <c r="F45" s="11">
        <v>1940000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49</v>
      </c>
      <c r="C46" s="15">
        <v>0</v>
      </c>
      <c r="D46" s="15">
        <v>1940000</v>
      </c>
      <c r="E46" s="15">
        <f t="shared" ca="1" si="2"/>
        <v>1940000</v>
      </c>
      <c r="F46" s="15">
        <v>1940000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70</v>
      </c>
      <c r="C47" s="11">
        <v>0</v>
      </c>
      <c r="D47" s="11">
        <v>1200000</v>
      </c>
      <c r="E47" s="11">
        <f t="shared" ca="1" si="2"/>
        <v>1200000</v>
      </c>
      <c r="F47" s="11">
        <v>1200000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71</v>
      </c>
      <c r="C48" s="15">
        <v>0</v>
      </c>
      <c r="D48" s="15">
        <v>1200000</v>
      </c>
      <c r="E48" s="15">
        <f t="shared" ca="1" si="2"/>
        <v>1200000</v>
      </c>
      <c r="F48" s="15">
        <v>1200000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50</v>
      </c>
      <c r="C49" s="11">
        <v>0</v>
      </c>
      <c r="D49" s="11">
        <v>1552000</v>
      </c>
      <c r="E49" s="11">
        <f t="shared" ca="1" si="2"/>
        <v>1552000</v>
      </c>
      <c r="F49" s="11">
        <v>1552000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51</v>
      </c>
      <c r="C50" s="15">
        <v>0</v>
      </c>
      <c r="D50" s="15">
        <v>1552000</v>
      </c>
      <c r="E50" s="15">
        <f t="shared" ca="1" si="2"/>
        <v>1552000</v>
      </c>
      <c r="F50" s="15">
        <v>1552000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52</v>
      </c>
      <c r="C51" s="11">
        <v>0</v>
      </c>
      <c r="D51" s="11">
        <v>26007300</v>
      </c>
      <c r="E51" s="11">
        <f t="shared" ca="1" si="2"/>
        <v>26007300</v>
      </c>
      <c r="F51" s="11">
        <v>26007300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53</v>
      </c>
      <c r="C52" s="15">
        <v>0</v>
      </c>
      <c r="D52" s="15">
        <v>26007300</v>
      </c>
      <c r="E52" s="15">
        <f t="shared" ca="1" si="2"/>
        <v>26007300</v>
      </c>
      <c r="F52" s="15">
        <v>26007300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16</v>
      </c>
      <c r="C53" s="11">
        <v>0</v>
      </c>
      <c r="D53" s="11">
        <v>1900000</v>
      </c>
      <c r="E53" s="11">
        <f t="shared" ca="1" si="2"/>
        <v>1900000</v>
      </c>
      <c r="F53" s="11">
        <v>1520000</v>
      </c>
      <c r="G53" s="12">
        <f t="shared" ca="1" si="3"/>
        <v>0.8</v>
      </c>
      <c r="H53" s="3"/>
    </row>
    <row r="54" spans="1:8" ht="60" outlineLevel="2" x14ac:dyDescent="0.25">
      <c r="A54" s="13"/>
      <c r="B54" s="14" t="s">
        <v>17</v>
      </c>
      <c r="C54" s="15">
        <v>0</v>
      </c>
      <c r="D54" s="15">
        <v>1900000</v>
      </c>
      <c r="E54" s="15">
        <f t="shared" ca="1" si="2"/>
        <v>1900000</v>
      </c>
      <c r="F54" s="15">
        <v>1520000</v>
      </c>
      <c r="G54" s="16">
        <f t="shared" ca="1" si="3"/>
        <v>0.8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54</v>
      </c>
      <c r="C55" s="11">
        <v>0</v>
      </c>
      <c r="D55" s="11">
        <v>1520000</v>
      </c>
      <c r="E55" s="11">
        <f t="shared" ca="1" si="2"/>
        <v>1520000</v>
      </c>
      <c r="F55" s="11">
        <v>1520000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55</v>
      </c>
      <c r="C56" s="15">
        <v>0</v>
      </c>
      <c r="D56" s="15">
        <v>1520000</v>
      </c>
      <c r="E56" s="15">
        <f t="shared" ca="1" si="2"/>
        <v>1520000</v>
      </c>
      <c r="F56" s="15">
        <v>1520000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56</v>
      </c>
      <c r="C57" s="11">
        <v>0</v>
      </c>
      <c r="D57" s="11">
        <v>1426900</v>
      </c>
      <c r="E57" s="11">
        <f t="shared" ca="1" si="2"/>
        <v>1426900</v>
      </c>
      <c r="F57" s="11">
        <v>1426900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57</v>
      </c>
      <c r="C58" s="15">
        <v>0</v>
      </c>
      <c r="D58" s="15">
        <v>1426900</v>
      </c>
      <c r="E58" s="15">
        <f t="shared" ca="1" si="2"/>
        <v>1426900</v>
      </c>
      <c r="F58" s="15">
        <v>1426900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58</v>
      </c>
      <c r="C59" s="11">
        <v>0</v>
      </c>
      <c r="D59" s="11">
        <v>1520000</v>
      </c>
      <c r="E59" s="11">
        <f t="shared" ca="1" si="2"/>
        <v>1520000</v>
      </c>
      <c r="F59" s="11">
        <v>1520000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59</v>
      </c>
      <c r="C60" s="15">
        <v>0</v>
      </c>
      <c r="D60" s="15">
        <v>1520000</v>
      </c>
      <c r="E60" s="15">
        <f t="shared" ca="1" si="2"/>
        <v>1520000</v>
      </c>
      <c r="F60" s="15">
        <v>1520000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60</v>
      </c>
      <c r="C61" s="11">
        <v>0</v>
      </c>
      <c r="D61" s="11">
        <v>2280000</v>
      </c>
      <c r="E61" s="11">
        <f t="shared" ca="1" si="2"/>
        <v>2280000</v>
      </c>
      <c r="F61" s="11">
        <v>2280000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61</v>
      </c>
      <c r="C62" s="15">
        <v>0</v>
      </c>
      <c r="D62" s="15">
        <v>2280000</v>
      </c>
      <c r="E62" s="15">
        <f t="shared" ca="1" si="2"/>
        <v>2280000</v>
      </c>
      <c r="F62" s="15">
        <v>2280000</v>
      </c>
      <c r="G62" s="16">
        <f t="shared" ca="1" si="3"/>
        <v>1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0" t="s">
        <v>62</v>
      </c>
      <c r="C63" s="11">
        <v>0</v>
      </c>
      <c r="D63" s="11">
        <v>1200000</v>
      </c>
      <c r="E63" s="11">
        <f t="shared" ca="1" si="2"/>
        <v>1200000</v>
      </c>
      <c r="F63" s="11">
        <v>1140000</v>
      </c>
      <c r="G63" s="12">
        <f t="shared" ca="1" si="3"/>
        <v>0.95</v>
      </c>
      <c r="H63" s="3"/>
    </row>
    <row r="64" spans="1:8" ht="60" outlineLevel="2" x14ac:dyDescent="0.25">
      <c r="A64" s="13"/>
      <c r="B64" s="14" t="s">
        <v>63</v>
      </c>
      <c r="C64" s="15">
        <v>0</v>
      </c>
      <c r="D64" s="15">
        <v>1200000</v>
      </c>
      <c r="E64" s="15">
        <f t="shared" ca="1" si="2"/>
        <v>1200000</v>
      </c>
      <c r="F64" s="15">
        <v>1140000</v>
      </c>
      <c r="G64" s="16">
        <f t="shared" ca="1" si="3"/>
        <v>0.95</v>
      </c>
      <c r="H64" s="3"/>
    </row>
    <row r="65" spans="1:8" ht="15" customHeight="1" x14ac:dyDescent="0.25">
      <c r="A65" s="54" t="s">
        <v>18</v>
      </c>
      <c r="B65" s="55"/>
      <c r="C65" s="17">
        <v>33000000</v>
      </c>
      <c r="D65" s="17">
        <v>68167700</v>
      </c>
      <c r="E65" s="18">
        <f t="shared" ca="1" si="2"/>
        <v>35167700</v>
      </c>
      <c r="F65" s="18">
        <v>66373700</v>
      </c>
      <c r="G65" s="19">
        <f t="shared" ca="1" si="3"/>
        <v>0.97370000000000001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opLeftCell="A19" zoomScaleNormal="100" zoomScaleSheetLayoutView="100" workbookViewId="0">
      <selection activeCell="A12" sqref="A12:XFD14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4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217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20000000</v>
      </c>
      <c r="D9" s="11">
        <v>973441.77</v>
      </c>
      <c r="E9" s="11">
        <f t="shared" ref="E9:E25" ca="1" si="0">INDIRECT("R[0]C[-1]", FALSE)-INDIRECT("R[0]C[-2]", FALSE)</f>
        <v>-19026558.23</v>
      </c>
      <c r="F9" s="11">
        <v>0</v>
      </c>
      <c r="G9" s="12">
        <f t="shared" ref="G9:G25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218</v>
      </c>
      <c r="C10" s="15">
        <v>20000000</v>
      </c>
      <c r="D10" s="15">
        <v>973441.77</v>
      </c>
      <c r="E10" s="15">
        <f t="shared" ca="1" si="0"/>
        <v>-19026558.23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26</v>
      </c>
      <c r="C11" s="11">
        <v>0</v>
      </c>
      <c r="D11" s="11">
        <v>5580500.7400000002</v>
      </c>
      <c r="E11" s="11">
        <f t="shared" ca="1" si="0"/>
        <v>5580500.7400000002</v>
      </c>
      <c r="F11" s="11">
        <v>5580500.7400000002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169</v>
      </c>
      <c r="C12" s="15">
        <v>0</v>
      </c>
      <c r="D12" s="15">
        <v>1885000</v>
      </c>
      <c r="E12" s="15">
        <f t="shared" ca="1" si="0"/>
        <v>1885000</v>
      </c>
      <c r="F12" s="15">
        <v>1885000</v>
      </c>
      <c r="G12" s="16">
        <f t="shared" ca="1" si="1"/>
        <v>1</v>
      </c>
      <c r="H12" s="3"/>
    </row>
    <row r="13" spans="1:8" ht="60" outlineLevel="2" x14ac:dyDescent="0.25">
      <c r="A13" s="13"/>
      <c r="B13" s="14" t="s">
        <v>219</v>
      </c>
      <c r="C13" s="15">
        <v>0</v>
      </c>
      <c r="D13" s="15">
        <v>1868445.38</v>
      </c>
      <c r="E13" s="15">
        <f t="shared" ca="1" si="0"/>
        <v>1868445.38</v>
      </c>
      <c r="F13" s="15">
        <v>1868445.38</v>
      </c>
      <c r="G13" s="16">
        <f t="shared" ca="1" si="1"/>
        <v>1</v>
      </c>
      <c r="H13" s="3"/>
    </row>
    <row r="14" spans="1:8" ht="75" outlineLevel="2" x14ac:dyDescent="0.25">
      <c r="A14" s="13"/>
      <c r="B14" s="14" t="s">
        <v>170</v>
      </c>
      <c r="C14" s="15">
        <v>0</v>
      </c>
      <c r="D14" s="15">
        <v>1827055.36</v>
      </c>
      <c r="E14" s="15">
        <f t="shared" ca="1" si="0"/>
        <v>1827055.36</v>
      </c>
      <c r="F14" s="15">
        <v>1827055.36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0" t="s">
        <v>42</v>
      </c>
      <c r="C15" s="11">
        <v>0</v>
      </c>
      <c r="D15" s="11">
        <v>2689298</v>
      </c>
      <c r="E15" s="11">
        <f t="shared" ca="1" si="0"/>
        <v>2689298</v>
      </c>
      <c r="F15" s="11">
        <v>2689298</v>
      </c>
      <c r="G15" s="12">
        <f t="shared" ca="1" si="1"/>
        <v>1</v>
      </c>
      <c r="H15" s="3"/>
    </row>
    <row r="16" spans="1:8" ht="45" outlineLevel="2" x14ac:dyDescent="0.25">
      <c r="A16" s="13"/>
      <c r="B16" s="14" t="s">
        <v>193</v>
      </c>
      <c r="C16" s="15">
        <v>0</v>
      </c>
      <c r="D16" s="15">
        <v>2689298</v>
      </c>
      <c r="E16" s="15">
        <f t="shared" ca="1" si="0"/>
        <v>2689298</v>
      </c>
      <c r="F16" s="15">
        <v>2689298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0" t="s">
        <v>46</v>
      </c>
      <c r="C17" s="11">
        <v>0</v>
      </c>
      <c r="D17" s="11">
        <v>1682574</v>
      </c>
      <c r="E17" s="11">
        <f t="shared" ca="1" si="0"/>
        <v>1682574</v>
      </c>
      <c r="F17" s="11">
        <v>1682574</v>
      </c>
      <c r="G17" s="12">
        <f t="shared" ca="1" si="1"/>
        <v>1</v>
      </c>
      <c r="H17" s="3"/>
    </row>
    <row r="18" spans="1:8" ht="75" outlineLevel="2" x14ac:dyDescent="0.25">
      <c r="A18" s="13"/>
      <c r="B18" s="14" t="s">
        <v>145</v>
      </c>
      <c r="C18" s="15">
        <v>0</v>
      </c>
      <c r="D18" s="15">
        <v>1682574</v>
      </c>
      <c r="E18" s="15">
        <f t="shared" ca="1" si="0"/>
        <v>1682574</v>
      </c>
      <c r="F18" s="15">
        <v>1682574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10" t="s">
        <v>50</v>
      </c>
      <c r="C19" s="11">
        <v>0</v>
      </c>
      <c r="D19" s="11">
        <v>653903.61</v>
      </c>
      <c r="E19" s="11">
        <f t="shared" ca="1" si="0"/>
        <v>653903.61</v>
      </c>
      <c r="F19" s="11">
        <v>653903.61</v>
      </c>
      <c r="G19" s="12">
        <f t="shared" ca="1" si="1"/>
        <v>1</v>
      </c>
      <c r="H19" s="3"/>
    </row>
    <row r="20" spans="1:8" ht="75" outlineLevel="2" x14ac:dyDescent="0.25">
      <c r="A20" s="13"/>
      <c r="B20" s="14" t="s">
        <v>202</v>
      </c>
      <c r="C20" s="15">
        <v>0</v>
      </c>
      <c r="D20" s="15">
        <v>653903.61</v>
      </c>
      <c r="E20" s="15">
        <f t="shared" ca="1" si="0"/>
        <v>653903.61</v>
      </c>
      <c r="F20" s="15">
        <v>653903.61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10" t="s">
        <v>16</v>
      </c>
      <c r="C21" s="11">
        <v>0</v>
      </c>
      <c r="D21" s="11">
        <v>699393.88</v>
      </c>
      <c r="E21" s="11">
        <f t="shared" ca="1" si="0"/>
        <v>699393.88</v>
      </c>
      <c r="F21" s="11">
        <v>699393.88</v>
      </c>
      <c r="G21" s="12">
        <f t="shared" ca="1" si="1"/>
        <v>1</v>
      </c>
      <c r="H21" s="3"/>
    </row>
    <row r="22" spans="1:8" ht="45" outlineLevel="2" x14ac:dyDescent="0.25">
      <c r="A22" s="13"/>
      <c r="B22" s="14" t="s">
        <v>220</v>
      </c>
      <c r="C22" s="15">
        <v>0</v>
      </c>
      <c r="D22" s="15">
        <v>699393.88</v>
      </c>
      <c r="E22" s="15">
        <f t="shared" ca="1" si="0"/>
        <v>699393.88</v>
      </c>
      <c r="F22" s="15">
        <v>699393.88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10" t="s">
        <v>62</v>
      </c>
      <c r="C23" s="11">
        <v>0</v>
      </c>
      <c r="D23" s="11">
        <v>7720888</v>
      </c>
      <c r="E23" s="11">
        <f t="shared" ca="1" si="0"/>
        <v>7720888</v>
      </c>
      <c r="F23" s="11">
        <v>7720888</v>
      </c>
      <c r="G23" s="12">
        <f t="shared" ca="1" si="1"/>
        <v>1</v>
      </c>
      <c r="H23" s="3"/>
    </row>
    <row r="24" spans="1:8" ht="45" outlineLevel="2" x14ac:dyDescent="0.25">
      <c r="A24" s="13"/>
      <c r="B24" s="14" t="s">
        <v>150</v>
      </c>
      <c r="C24" s="15">
        <v>0</v>
      </c>
      <c r="D24" s="15">
        <v>7720888</v>
      </c>
      <c r="E24" s="15">
        <f t="shared" ca="1" si="0"/>
        <v>7720888</v>
      </c>
      <c r="F24" s="15">
        <v>7720888</v>
      </c>
      <c r="G24" s="16">
        <f t="shared" ca="1" si="1"/>
        <v>1</v>
      </c>
      <c r="H24" s="3"/>
    </row>
    <row r="25" spans="1:8" ht="15" customHeight="1" x14ac:dyDescent="0.25">
      <c r="A25" s="54" t="s">
        <v>18</v>
      </c>
      <c r="B25" s="55"/>
      <c r="C25" s="17">
        <v>20000000</v>
      </c>
      <c r="D25" s="17">
        <v>20000000</v>
      </c>
      <c r="E25" s="18">
        <f t="shared" ca="1" si="0"/>
        <v>0</v>
      </c>
      <c r="F25" s="18">
        <v>19026558.23</v>
      </c>
      <c r="G25" s="19">
        <f t="shared" ca="1" si="1"/>
        <v>0.95130000000000003</v>
      </c>
      <c r="H25" s="3"/>
    </row>
  </sheetData>
  <mergeCells count="10">
    <mergeCell ref="A25:B2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D25" sqref="D25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140625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221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205000000</v>
      </c>
      <c r="D9" s="11">
        <v>506800000</v>
      </c>
      <c r="E9" s="11">
        <f ca="1">INDIRECT("R[0]C[-1]", FALSE)-INDIRECT("R[0]C[-2]", FALSE)</f>
        <v>301800000</v>
      </c>
      <c r="F9" s="11">
        <v>488933575.13</v>
      </c>
      <c r="G9" s="12">
        <f ca="1">IF(INDIRECT("R[0]C[-3]", FALSE)=0,0,ROUND(INDIRECT("R[0]C[-1]", FALSE)/INDIRECT("R[0]C[-3]", FALSE),4))</f>
        <v>0.9647</v>
      </c>
      <c r="H9" s="3"/>
    </row>
    <row r="10" spans="1:8" ht="45" outlineLevel="2" x14ac:dyDescent="0.25">
      <c r="A10" s="13"/>
      <c r="B10" s="14" t="s">
        <v>53</v>
      </c>
      <c r="C10" s="15">
        <v>205000000</v>
      </c>
      <c r="D10" s="15">
        <v>506800000</v>
      </c>
      <c r="E10" s="15">
        <f ca="1">INDIRECT("R[0]C[-1]", FALSE)-INDIRECT("R[0]C[-2]", FALSE)</f>
        <v>301800000</v>
      </c>
      <c r="F10" s="15">
        <v>488933575.13</v>
      </c>
      <c r="G10" s="16">
        <f ca="1">IF(INDIRECT("R[0]C[-3]", FALSE)=0,0,ROUND(INDIRECT("R[0]C[-1]", FALSE)/INDIRECT("R[0]C[-3]", FALSE),4))</f>
        <v>0.9647</v>
      </c>
      <c r="H10" s="3"/>
    </row>
    <row r="11" spans="1:8" ht="15" customHeight="1" x14ac:dyDescent="0.25">
      <c r="A11" s="54" t="s">
        <v>18</v>
      </c>
      <c r="B11" s="55"/>
      <c r="C11" s="17">
        <v>205000000</v>
      </c>
      <c r="D11" s="17">
        <v>506800000</v>
      </c>
      <c r="E11" s="18">
        <f ca="1">INDIRECT("R[0]C[-1]", FALSE)-INDIRECT("R[0]C[-2]", FALSE)</f>
        <v>301800000</v>
      </c>
      <c r="F11" s="18">
        <v>488933575.13</v>
      </c>
      <c r="G11" s="19">
        <f ca="1">IF(INDIRECT("R[0]C[-3]", FALSE)=0,0,ROUND(INDIRECT("R[0]C[-1]", FALSE)/INDIRECT("R[0]C[-3]", FALSE),4))</f>
        <v>0.9647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5703125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222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56</v>
      </c>
      <c r="C9" s="11">
        <v>17890000</v>
      </c>
      <c r="D9" s="11">
        <v>8875517.1999999993</v>
      </c>
      <c r="E9" s="11">
        <f ca="1">INDIRECT("R[0]C[-1]", FALSE)-INDIRECT("R[0]C[-2]", FALSE)</f>
        <v>-9014482.8000000007</v>
      </c>
      <c r="F9" s="11">
        <v>3281997.95</v>
      </c>
      <c r="G9" s="12">
        <f ca="1">IF(INDIRECT("R[0]C[-3]", FALSE)=0,0,ROUND(INDIRECT("R[0]C[-1]", FALSE)/INDIRECT("R[0]C[-3]", FALSE),4))</f>
        <v>0.36980000000000002</v>
      </c>
      <c r="H9" s="3"/>
    </row>
    <row r="10" spans="1:8" ht="45" outlineLevel="2" x14ac:dyDescent="0.25">
      <c r="A10" s="13"/>
      <c r="B10" s="14" t="s">
        <v>57</v>
      </c>
      <c r="C10" s="15">
        <v>17890000</v>
      </c>
      <c r="D10" s="15">
        <v>8875517.1999999993</v>
      </c>
      <c r="E10" s="15">
        <f ca="1">INDIRECT("R[0]C[-1]", FALSE)-INDIRECT("R[0]C[-2]", FALSE)</f>
        <v>-9014482.8000000007</v>
      </c>
      <c r="F10" s="15">
        <v>3281997.95</v>
      </c>
      <c r="G10" s="16">
        <f ca="1">IF(INDIRECT("R[0]C[-3]", FALSE)=0,0,ROUND(INDIRECT("R[0]C[-1]", FALSE)/INDIRECT("R[0]C[-3]", FALSE),4))</f>
        <v>0.36980000000000002</v>
      </c>
      <c r="H10" s="3"/>
    </row>
    <row r="11" spans="1:8" ht="15" customHeight="1" x14ac:dyDescent="0.25">
      <c r="A11" s="54" t="s">
        <v>18</v>
      </c>
      <c r="B11" s="55"/>
      <c r="C11" s="17">
        <v>17890000</v>
      </c>
      <c r="D11" s="17">
        <v>8875517.1999999993</v>
      </c>
      <c r="E11" s="18">
        <f ca="1">INDIRECT("R[0]C[-1]", FALSE)-INDIRECT("R[0]C[-2]", FALSE)</f>
        <v>-9014482.8000000007</v>
      </c>
      <c r="F11" s="18">
        <v>3281997.95</v>
      </c>
      <c r="G11" s="19">
        <f ca="1">IF(INDIRECT("R[0]C[-3]", FALSE)=0,0,ROUND(INDIRECT("R[0]C[-1]", FALSE)/INDIRECT("R[0]C[-3]", FALSE),4))</f>
        <v>0.36980000000000002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opLeftCell="A49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42578125" style="1" customWidth="1"/>
    <col min="4" max="5" width="11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223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74211000</v>
      </c>
      <c r="D9" s="11">
        <v>84076154.090000004</v>
      </c>
      <c r="E9" s="11">
        <f t="shared" ref="E9:E56" ca="1" si="0">INDIRECT("R[0]C[-1]", FALSE)-INDIRECT("R[0]C[-2]", FALSE)</f>
        <v>9865154.0900000036</v>
      </c>
      <c r="F9" s="11">
        <v>69518987.060000002</v>
      </c>
      <c r="G9" s="12">
        <f t="shared" ref="G9:G56" ca="1" si="1">IF(INDIRECT("R[0]C[-3]", FALSE)=0,0,ROUND(INDIRECT("R[0]C[-1]", FALSE)/INDIRECT("R[0]C[-3]", FALSE),4))</f>
        <v>0.82689999999999997</v>
      </c>
      <c r="H9" s="3"/>
    </row>
    <row r="10" spans="1:8" ht="30" outlineLevel="2" x14ac:dyDescent="0.25">
      <c r="A10" s="13"/>
      <c r="B10" s="14" t="s">
        <v>138</v>
      </c>
      <c r="C10" s="15">
        <v>6706000</v>
      </c>
      <c r="D10" s="15">
        <v>13851762</v>
      </c>
      <c r="E10" s="15">
        <f t="shared" ca="1" si="0"/>
        <v>7145762</v>
      </c>
      <c r="F10" s="15">
        <v>3788800</v>
      </c>
      <c r="G10" s="16">
        <f t="shared" ca="1" si="1"/>
        <v>0.27350000000000002</v>
      </c>
      <c r="H10" s="3"/>
    </row>
    <row r="11" spans="1:8" ht="30" outlineLevel="2" x14ac:dyDescent="0.25">
      <c r="A11" s="13"/>
      <c r="B11" s="14" t="s">
        <v>139</v>
      </c>
      <c r="C11" s="15">
        <v>14974000</v>
      </c>
      <c r="D11" s="15">
        <v>14974000</v>
      </c>
      <c r="E11" s="15">
        <f t="shared" ca="1" si="0"/>
        <v>0</v>
      </c>
      <c r="F11" s="15">
        <v>13341766.869999999</v>
      </c>
      <c r="G11" s="16">
        <f t="shared" ca="1" si="1"/>
        <v>0.89100000000000001</v>
      </c>
      <c r="H11" s="3"/>
    </row>
    <row r="12" spans="1:8" ht="60" outlineLevel="2" x14ac:dyDescent="0.25">
      <c r="A12" s="13"/>
      <c r="B12" s="14" t="s">
        <v>131</v>
      </c>
      <c r="C12" s="15">
        <v>52531000</v>
      </c>
      <c r="D12" s="15">
        <v>55250392.090000004</v>
      </c>
      <c r="E12" s="15">
        <f t="shared" ca="1" si="0"/>
        <v>2719392.0900000036</v>
      </c>
      <c r="F12" s="15">
        <v>52388420.189999998</v>
      </c>
      <c r="G12" s="16">
        <f t="shared" ca="1" si="1"/>
        <v>0.94820000000000004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10" t="s">
        <v>26</v>
      </c>
      <c r="C13" s="11">
        <v>10396000</v>
      </c>
      <c r="D13" s="11">
        <v>8086001</v>
      </c>
      <c r="E13" s="11">
        <f t="shared" ca="1" si="0"/>
        <v>-2309999</v>
      </c>
      <c r="F13" s="11">
        <v>8086001</v>
      </c>
      <c r="G13" s="12">
        <f t="shared" ca="1" si="1"/>
        <v>1</v>
      </c>
      <c r="H13" s="3"/>
    </row>
    <row r="14" spans="1:8" ht="75" outlineLevel="2" x14ac:dyDescent="0.25">
      <c r="A14" s="13"/>
      <c r="B14" s="14" t="s">
        <v>170</v>
      </c>
      <c r="C14" s="15">
        <v>10396000</v>
      </c>
      <c r="D14" s="15">
        <v>8086001</v>
      </c>
      <c r="E14" s="15">
        <f t="shared" ca="1" si="0"/>
        <v>-2309999</v>
      </c>
      <c r="F14" s="15">
        <v>8086001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0" t="s">
        <v>30</v>
      </c>
      <c r="C15" s="11">
        <v>49993000</v>
      </c>
      <c r="D15" s="11">
        <v>40248000</v>
      </c>
      <c r="E15" s="11">
        <f t="shared" ca="1" si="0"/>
        <v>-9745000</v>
      </c>
      <c r="F15" s="11">
        <v>36835936</v>
      </c>
      <c r="G15" s="12">
        <f t="shared" ca="1" si="1"/>
        <v>0.91520000000000001</v>
      </c>
      <c r="H15" s="3"/>
    </row>
    <row r="16" spans="1:8" ht="60" outlineLevel="2" x14ac:dyDescent="0.25">
      <c r="A16" s="13"/>
      <c r="B16" s="14" t="s">
        <v>31</v>
      </c>
      <c r="C16" s="15">
        <v>49993000</v>
      </c>
      <c r="D16" s="15">
        <v>0</v>
      </c>
      <c r="E16" s="15">
        <f t="shared" ca="1" si="0"/>
        <v>-49993000</v>
      </c>
      <c r="F16" s="15">
        <v>0</v>
      </c>
      <c r="G16" s="16">
        <f t="shared" ca="1" si="1"/>
        <v>0</v>
      </c>
      <c r="H16" s="3"/>
    </row>
    <row r="17" spans="1:8" ht="75" outlineLevel="2" x14ac:dyDescent="0.25">
      <c r="A17" s="13"/>
      <c r="B17" s="14" t="s">
        <v>141</v>
      </c>
      <c r="C17" s="15">
        <v>0</v>
      </c>
      <c r="D17" s="15">
        <v>40248000</v>
      </c>
      <c r="E17" s="15">
        <f t="shared" ca="1" si="0"/>
        <v>40248000</v>
      </c>
      <c r="F17" s="15">
        <v>36835936</v>
      </c>
      <c r="G17" s="16">
        <f t="shared" ca="1" si="1"/>
        <v>0.91520000000000001</v>
      </c>
      <c r="H17" s="3"/>
    </row>
    <row r="18" spans="1:8" outlineLevel="1" x14ac:dyDescent="0.25">
      <c r="A1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10" t="s">
        <v>36</v>
      </c>
      <c r="C18" s="11">
        <v>34926000</v>
      </c>
      <c r="D18" s="11">
        <v>30868000</v>
      </c>
      <c r="E18" s="11">
        <f t="shared" ca="1" si="0"/>
        <v>-4058000</v>
      </c>
      <c r="F18" s="11">
        <v>28203364.960000001</v>
      </c>
      <c r="G18" s="12">
        <f t="shared" ca="1" si="1"/>
        <v>0.91369999999999996</v>
      </c>
      <c r="H18" s="3"/>
    </row>
    <row r="19" spans="1:8" ht="60" outlineLevel="2" x14ac:dyDescent="0.25">
      <c r="A19" s="13"/>
      <c r="B19" s="14" t="s">
        <v>182</v>
      </c>
      <c r="C19" s="15">
        <v>13923000</v>
      </c>
      <c r="D19" s="15">
        <v>13923000</v>
      </c>
      <c r="E19" s="15">
        <f t="shared" ca="1" si="0"/>
        <v>0</v>
      </c>
      <c r="F19" s="15">
        <v>13083910</v>
      </c>
      <c r="G19" s="16">
        <f t="shared" ca="1" si="1"/>
        <v>0.93969999999999998</v>
      </c>
      <c r="H19" s="3"/>
    </row>
    <row r="20" spans="1:8" ht="60" outlineLevel="2" x14ac:dyDescent="0.25">
      <c r="A20" s="13"/>
      <c r="B20" s="14" t="s">
        <v>224</v>
      </c>
      <c r="C20" s="15">
        <v>11614000</v>
      </c>
      <c r="D20" s="15">
        <v>7556000</v>
      </c>
      <c r="E20" s="15">
        <f t="shared" ca="1" si="0"/>
        <v>-4058000</v>
      </c>
      <c r="F20" s="15">
        <v>5766639</v>
      </c>
      <c r="G20" s="16">
        <f t="shared" ca="1" si="1"/>
        <v>0.76319999999999999</v>
      </c>
      <c r="H20" s="3"/>
    </row>
    <row r="21" spans="1:8" ht="60" outlineLevel="2" x14ac:dyDescent="0.25">
      <c r="A21" s="13"/>
      <c r="B21" s="14" t="s">
        <v>225</v>
      </c>
      <c r="C21" s="15">
        <v>9389000</v>
      </c>
      <c r="D21" s="15">
        <v>9389000</v>
      </c>
      <c r="E21" s="15">
        <f t="shared" ca="1" si="0"/>
        <v>0</v>
      </c>
      <c r="F21" s="15">
        <v>9352815.9600000009</v>
      </c>
      <c r="G21" s="16">
        <f t="shared" ca="1" si="1"/>
        <v>0.99609999999999999</v>
      </c>
      <c r="H21" s="3"/>
    </row>
    <row r="22" spans="1:8" outlineLevel="1" x14ac:dyDescent="0.25">
      <c r="A2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" s="10" t="s">
        <v>38</v>
      </c>
      <c r="C22" s="11">
        <v>4842000</v>
      </c>
      <c r="D22" s="11">
        <v>5070000</v>
      </c>
      <c r="E22" s="11">
        <f t="shared" ca="1" si="0"/>
        <v>228000</v>
      </c>
      <c r="F22" s="11">
        <v>5067827.6900000004</v>
      </c>
      <c r="G22" s="12">
        <f t="shared" ca="1" si="1"/>
        <v>0.99960000000000004</v>
      </c>
      <c r="H22" s="3"/>
    </row>
    <row r="23" spans="1:8" ht="75" outlineLevel="2" x14ac:dyDescent="0.25">
      <c r="A23" s="13"/>
      <c r="B23" s="14" t="s">
        <v>132</v>
      </c>
      <c r="C23" s="15">
        <v>4842000</v>
      </c>
      <c r="D23" s="15">
        <v>5070000</v>
      </c>
      <c r="E23" s="15">
        <f t="shared" ca="1" si="0"/>
        <v>228000</v>
      </c>
      <c r="F23" s="15">
        <v>5067827.6900000004</v>
      </c>
      <c r="G23" s="16">
        <f t="shared" ca="1" si="1"/>
        <v>0.99960000000000004</v>
      </c>
      <c r="H23" s="3"/>
    </row>
    <row r="24" spans="1:8" outlineLevel="1" x14ac:dyDescent="0.25">
      <c r="A2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10" t="s">
        <v>40</v>
      </c>
      <c r="C24" s="11">
        <v>70165000</v>
      </c>
      <c r="D24" s="11">
        <v>71621107</v>
      </c>
      <c r="E24" s="11">
        <f t="shared" ca="1" si="0"/>
        <v>1456107</v>
      </c>
      <c r="F24" s="11">
        <v>56066845</v>
      </c>
      <c r="G24" s="12">
        <f t="shared" ca="1" si="1"/>
        <v>0.78280000000000005</v>
      </c>
      <c r="H24" s="3"/>
    </row>
    <row r="25" spans="1:8" ht="45" outlineLevel="2" x14ac:dyDescent="0.25">
      <c r="A25" s="13"/>
      <c r="B25" s="14" t="s">
        <v>226</v>
      </c>
      <c r="C25" s="15">
        <v>32111000</v>
      </c>
      <c r="D25" s="15">
        <v>32111000</v>
      </c>
      <c r="E25" s="15">
        <f t="shared" ca="1" si="0"/>
        <v>0</v>
      </c>
      <c r="F25" s="15">
        <v>28649150</v>
      </c>
      <c r="G25" s="16">
        <f t="shared" ca="1" si="1"/>
        <v>0.89219999999999999</v>
      </c>
      <c r="H25" s="3"/>
    </row>
    <row r="26" spans="1:8" ht="45" outlineLevel="2" x14ac:dyDescent="0.25">
      <c r="A26" s="13"/>
      <c r="B26" s="14" t="s">
        <v>124</v>
      </c>
      <c r="C26" s="15">
        <v>27241000</v>
      </c>
      <c r="D26" s="15">
        <v>26906000</v>
      </c>
      <c r="E26" s="15">
        <f t="shared" ca="1" si="0"/>
        <v>-335000</v>
      </c>
      <c r="F26" s="15">
        <v>16834995</v>
      </c>
      <c r="G26" s="16">
        <f t="shared" ca="1" si="1"/>
        <v>0.62570000000000003</v>
      </c>
      <c r="H26" s="3"/>
    </row>
    <row r="27" spans="1:8" ht="75" outlineLevel="2" x14ac:dyDescent="0.25">
      <c r="A27" s="13"/>
      <c r="B27" s="14" t="s">
        <v>189</v>
      </c>
      <c r="C27" s="15">
        <v>10813000</v>
      </c>
      <c r="D27" s="15">
        <v>12604107</v>
      </c>
      <c r="E27" s="15">
        <f t="shared" ca="1" si="0"/>
        <v>1791107</v>
      </c>
      <c r="F27" s="15">
        <v>10582700</v>
      </c>
      <c r="G27" s="16">
        <f t="shared" ca="1" si="1"/>
        <v>0.83960000000000001</v>
      </c>
      <c r="H27" s="3"/>
    </row>
    <row r="28" spans="1:8" outlineLevel="1" x14ac:dyDescent="0.25">
      <c r="A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8" s="10" t="s">
        <v>42</v>
      </c>
      <c r="C28" s="11">
        <v>79862000</v>
      </c>
      <c r="D28" s="11">
        <v>80754832</v>
      </c>
      <c r="E28" s="11">
        <f t="shared" ca="1" si="0"/>
        <v>892832</v>
      </c>
      <c r="F28" s="11">
        <v>73725388.459999993</v>
      </c>
      <c r="G28" s="12">
        <f t="shared" ca="1" si="1"/>
        <v>0.91300000000000003</v>
      </c>
      <c r="H28" s="3"/>
    </row>
    <row r="29" spans="1:8" ht="45" outlineLevel="2" x14ac:dyDescent="0.25">
      <c r="A29" s="13"/>
      <c r="B29" s="14" t="s">
        <v>190</v>
      </c>
      <c r="C29" s="15">
        <v>3704000</v>
      </c>
      <c r="D29" s="15">
        <v>3704000</v>
      </c>
      <c r="E29" s="15">
        <f t="shared" ca="1" si="0"/>
        <v>0</v>
      </c>
      <c r="F29" s="15">
        <v>3251941</v>
      </c>
      <c r="G29" s="16">
        <f t="shared" ca="1" si="1"/>
        <v>0.878</v>
      </c>
      <c r="H29" s="3"/>
    </row>
    <row r="30" spans="1:8" ht="45" outlineLevel="2" x14ac:dyDescent="0.25">
      <c r="A30" s="13"/>
      <c r="B30" s="14" t="s">
        <v>195</v>
      </c>
      <c r="C30" s="15">
        <v>4205000</v>
      </c>
      <c r="D30" s="15">
        <v>4205000</v>
      </c>
      <c r="E30" s="15">
        <f t="shared" ca="1" si="0"/>
        <v>0</v>
      </c>
      <c r="F30" s="15">
        <v>2521660.86</v>
      </c>
      <c r="G30" s="16">
        <f t="shared" ca="1" si="1"/>
        <v>0.59970000000000001</v>
      </c>
      <c r="H30" s="3"/>
    </row>
    <row r="31" spans="1:8" ht="45" outlineLevel="2" x14ac:dyDescent="0.25">
      <c r="A31" s="13"/>
      <c r="B31" s="14" t="s">
        <v>227</v>
      </c>
      <c r="C31" s="15">
        <v>16600000</v>
      </c>
      <c r="D31" s="15">
        <v>16600000</v>
      </c>
      <c r="E31" s="15">
        <f t="shared" ca="1" si="0"/>
        <v>0</v>
      </c>
      <c r="F31" s="15">
        <v>15922211</v>
      </c>
      <c r="G31" s="16">
        <f t="shared" ca="1" si="1"/>
        <v>0.95920000000000005</v>
      </c>
      <c r="H31" s="3"/>
    </row>
    <row r="32" spans="1:8" ht="45" outlineLevel="2" x14ac:dyDescent="0.25">
      <c r="A32" s="13"/>
      <c r="B32" s="14" t="s">
        <v>228</v>
      </c>
      <c r="C32" s="15">
        <v>25070000</v>
      </c>
      <c r="D32" s="15">
        <v>26304832</v>
      </c>
      <c r="E32" s="15">
        <f t="shared" ca="1" si="0"/>
        <v>1234832</v>
      </c>
      <c r="F32" s="15">
        <v>23142913</v>
      </c>
      <c r="G32" s="16">
        <f t="shared" ca="1" si="1"/>
        <v>0.87980000000000003</v>
      </c>
      <c r="H32" s="3"/>
    </row>
    <row r="33" spans="1:8" ht="45" outlineLevel="2" x14ac:dyDescent="0.25">
      <c r="A33" s="13"/>
      <c r="B33" s="14" t="s">
        <v>193</v>
      </c>
      <c r="C33" s="15">
        <v>10289000</v>
      </c>
      <c r="D33" s="15">
        <v>10398000</v>
      </c>
      <c r="E33" s="15">
        <f t="shared" ca="1" si="0"/>
        <v>109000</v>
      </c>
      <c r="F33" s="15">
        <v>9869324.5999999996</v>
      </c>
      <c r="G33" s="16">
        <f t="shared" ca="1" si="1"/>
        <v>0.94920000000000004</v>
      </c>
      <c r="H33" s="3"/>
    </row>
    <row r="34" spans="1:8" ht="45" outlineLevel="2" x14ac:dyDescent="0.25">
      <c r="A34" s="13"/>
      <c r="B34" s="14" t="s">
        <v>229</v>
      </c>
      <c r="C34" s="15">
        <v>19994000</v>
      </c>
      <c r="D34" s="15">
        <v>19543000</v>
      </c>
      <c r="E34" s="15">
        <f t="shared" ca="1" si="0"/>
        <v>-451000</v>
      </c>
      <c r="F34" s="15">
        <v>19017338</v>
      </c>
      <c r="G34" s="16">
        <f t="shared" ca="1" si="1"/>
        <v>0.97309999999999997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5" s="10" t="s">
        <v>44</v>
      </c>
      <c r="C35" s="11">
        <v>22135000</v>
      </c>
      <c r="D35" s="11">
        <v>22135000</v>
      </c>
      <c r="E35" s="11">
        <f t="shared" ca="1" si="0"/>
        <v>0</v>
      </c>
      <c r="F35" s="11">
        <v>21884500</v>
      </c>
      <c r="G35" s="12">
        <f t="shared" ca="1" si="1"/>
        <v>0.98870000000000002</v>
      </c>
      <c r="H35" s="3"/>
    </row>
    <row r="36" spans="1:8" ht="60" outlineLevel="2" x14ac:dyDescent="0.25">
      <c r="A36" s="13"/>
      <c r="B36" s="14" t="s">
        <v>45</v>
      </c>
      <c r="C36" s="15">
        <v>22135000</v>
      </c>
      <c r="D36" s="15">
        <v>0</v>
      </c>
      <c r="E36" s="15">
        <f t="shared" ca="1" si="0"/>
        <v>-22135000</v>
      </c>
      <c r="F36" s="15">
        <v>0</v>
      </c>
      <c r="G36" s="16">
        <f t="shared" ca="1" si="1"/>
        <v>0</v>
      </c>
      <c r="H36" s="3"/>
    </row>
    <row r="37" spans="1:8" ht="75" outlineLevel="2" x14ac:dyDescent="0.25">
      <c r="A37" s="13"/>
      <c r="B37" s="14" t="s">
        <v>196</v>
      </c>
      <c r="C37" s="15">
        <v>0</v>
      </c>
      <c r="D37" s="15">
        <v>22135000</v>
      </c>
      <c r="E37" s="15">
        <f t="shared" ca="1" si="0"/>
        <v>22135000</v>
      </c>
      <c r="F37" s="15">
        <v>21884500</v>
      </c>
      <c r="G37" s="16">
        <f t="shared" ca="1" si="1"/>
        <v>0.98870000000000002</v>
      </c>
      <c r="H37" s="3"/>
    </row>
    <row r="38" spans="1:8" outlineLevel="1" x14ac:dyDescent="0.25">
      <c r="A3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8" s="10" t="s">
        <v>46</v>
      </c>
      <c r="C38" s="11">
        <v>12611000</v>
      </c>
      <c r="D38" s="11">
        <v>15673020</v>
      </c>
      <c r="E38" s="11">
        <f t="shared" ca="1" si="0"/>
        <v>3062020</v>
      </c>
      <c r="F38" s="11">
        <v>13969505.310000001</v>
      </c>
      <c r="G38" s="12">
        <f t="shared" ca="1" si="1"/>
        <v>0.89129999999999998</v>
      </c>
      <c r="H38" s="3"/>
    </row>
    <row r="39" spans="1:8" ht="60" outlineLevel="2" x14ac:dyDescent="0.25">
      <c r="A39" s="13"/>
      <c r="B39" s="14" t="s">
        <v>47</v>
      </c>
      <c r="C39" s="15">
        <v>12611000</v>
      </c>
      <c r="D39" s="15">
        <v>15673020</v>
      </c>
      <c r="E39" s="15">
        <f t="shared" ca="1" si="0"/>
        <v>3062020</v>
      </c>
      <c r="F39" s="15">
        <v>13969505.310000001</v>
      </c>
      <c r="G39" s="16">
        <f t="shared" ca="1" si="1"/>
        <v>0.89129999999999998</v>
      </c>
      <c r="H39" s="3"/>
    </row>
    <row r="40" spans="1:8" outlineLevel="1" x14ac:dyDescent="0.25">
      <c r="A4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0" s="10" t="s">
        <v>70</v>
      </c>
      <c r="C40" s="11">
        <v>83848000</v>
      </c>
      <c r="D40" s="11">
        <v>83848000</v>
      </c>
      <c r="E40" s="11">
        <f t="shared" ca="1" si="0"/>
        <v>0</v>
      </c>
      <c r="F40" s="11">
        <v>80293643.019999996</v>
      </c>
      <c r="G40" s="12">
        <f t="shared" ca="1" si="1"/>
        <v>0.95760000000000001</v>
      </c>
      <c r="H40" s="3"/>
    </row>
    <row r="41" spans="1:8" ht="60" outlineLevel="2" x14ac:dyDescent="0.25">
      <c r="A41" s="13"/>
      <c r="B41" s="14" t="s">
        <v>199</v>
      </c>
      <c r="C41" s="15">
        <v>16650000</v>
      </c>
      <c r="D41" s="15">
        <v>16650000</v>
      </c>
      <c r="E41" s="15">
        <f t="shared" ca="1" si="0"/>
        <v>0</v>
      </c>
      <c r="F41" s="15">
        <v>16319316</v>
      </c>
      <c r="G41" s="16">
        <f t="shared" ca="1" si="1"/>
        <v>0.98009999999999997</v>
      </c>
      <c r="H41" s="3"/>
    </row>
    <row r="42" spans="1:8" ht="60" outlineLevel="2" x14ac:dyDescent="0.25">
      <c r="A42" s="13"/>
      <c r="B42" s="14" t="s">
        <v>200</v>
      </c>
      <c r="C42" s="15">
        <v>34275000</v>
      </c>
      <c r="D42" s="15">
        <v>34275000</v>
      </c>
      <c r="E42" s="15">
        <f t="shared" ca="1" si="0"/>
        <v>0</v>
      </c>
      <c r="F42" s="15">
        <v>32645888.489999998</v>
      </c>
      <c r="G42" s="16">
        <f t="shared" ca="1" si="1"/>
        <v>0.95250000000000001</v>
      </c>
      <c r="H42" s="3"/>
    </row>
    <row r="43" spans="1:8" ht="60" outlineLevel="2" x14ac:dyDescent="0.25">
      <c r="A43" s="13"/>
      <c r="B43" s="14" t="s">
        <v>201</v>
      </c>
      <c r="C43" s="15">
        <v>32923000</v>
      </c>
      <c r="D43" s="15">
        <v>32923000</v>
      </c>
      <c r="E43" s="15">
        <f t="shared" ca="1" si="0"/>
        <v>0</v>
      </c>
      <c r="F43" s="15">
        <v>31328438.530000001</v>
      </c>
      <c r="G43" s="16">
        <f t="shared" ca="1" si="1"/>
        <v>0.9516</v>
      </c>
      <c r="H43" s="3"/>
    </row>
    <row r="44" spans="1:8" outlineLevel="1" x14ac:dyDescent="0.25">
      <c r="A4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4" s="10" t="s">
        <v>52</v>
      </c>
      <c r="C44" s="11">
        <v>470312000</v>
      </c>
      <c r="D44" s="11">
        <v>496536474.88</v>
      </c>
      <c r="E44" s="11">
        <f t="shared" ca="1" si="0"/>
        <v>26224474.879999995</v>
      </c>
      <c r="F44" s="11">
        <v>362447352</v>
      </c>
      <c r="G44" s="12">
        <f t="shared" ca="1" si="1"/>
        <v>0.73</v>
      </c>
      <c r="H44" s="3"/>
    </row>
    <row r="45" spans="1:8" ht="45" outlineLevel="2" x14ac:dyDescent="0.25">
      <c r="A45" s="13"/>
      <c r="B45" s="14" t="s">
        <v>53</v>
      </c>
      <c r="C45" s="15">
        <v>470312000</v>
      </c>
      <c r="D45" s="15">
        <v>496536474.88</v>
      </c>
      <c r="E45" s="15">
        <f t="shared" ca="1" si="0"/>
        <v>26224474.879999995</v>
      </c>
      <c r="F45" s="15">
        <v>362447352</v>
      </c>
      <c r="G45" s="16">
        <f t="shared" ca="1" si="1"/>
        <v>0.73</v>
      </c>
      <c r="H45" s="3"/>
    </row>
    <row r="46" spans="1:8" outlineLevel="1" x14ac:dyDescent="0.25">
      <c r="A4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6" s="10" t="s">
        <v>16</v>
      </c>
      <c r="C46" s="11">
        <v>149908000</v>
      </c>
      <c r="D46" s="11">
        <v>173995812.97</v>
      </c>
      <c r="E46" s="11">
        <f t="shared" ca="1" si="0"/>
        <v>24087812.969999999</v>
      </c>
      <c r="F46" s="11">
        <v>144880875.58000001</v>
      </c>
      <c r="G46" s="12">
        <f t="shared" ca="1" si="1"/>
        <v>0.8327</v>
      </c>
      <c r="H46" s="3"/>
    </row>
    <row r="47" spans="1:8" ht="75" outlineLevel="2" x14ac:dyDescent="0.25">
      <c r="A47" s="13"/>
      <c r="B47" s="14" t="s">
        <v>98</v>
      </c>
      <c r="C47" s="15">
        <v>123687000</v>
      </c>
      <c r="D47" s="15">
        <v>147774812.97</v>
      </c>
      <c r="E47" s="15">
        <f t="shared" ca="1" si="0"/>
        <v>24087812.969999999</v>
      </c>
      <c r="F47" s="15">
        <v>123252303.58</v>
      </c>
      <c r="G47" s="16">
        <f t="shared" ca="1" si="1"/>
        <v>0.83409999999999995</v>
      </c>
      <c r="H47" s="3"/>
    </row>
    <row r="48" spans="1:8" ht="45" outlineLevel="2" x14ac:dyDescent="0.25">
      <c r="A48" s="13"/>
      <c r="B48" s="14" t="s">
        <v>230</v>
      </c>
      <c r="C48" s="15">
        <v>26221000</v>
      </c>
      <c r="D48" s="15">
        <v>26221000</v>
      </c>
      <c r="E48" s="15">
        <f t="shared" ca="1" si="0"/>
        <v>0</v>
      </c>
      <c r="F48" s="15">
        <v>21628572</v>
      </c>
      <c r="G48" s="16">
        <f t="shared" ca="1" si="1"/>
        <v>0.82489999999999997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9" s="10" t="s">
        <v>58</v>
      </c>
      <c r="C49" s="11">
        <v>9822000</v>
      </c>
      <c r="D49" s="11">
        <v>9822000</v>
      </c>
      <c r="E49" s="11">
        <f t="shared" ca="1" si="0"/>
        <v>0</v>
      </c>
      <c r="F49" s="11">
        <v>8594825.8599999994</v>
      </c>
      <c r="G49" s="12">
        <f t="shared" ca="1" si="1"/>
        <v>0.87509999999999999</v>
      </c>
      <c r="H49" s="3"/>
    </row>
    <row r="50" spans="1:8" ht="60" outlineLevel="2" x14ac:dyDescent="0.25">
      <c r="A50" s="13"/>
      <c r="B50" s="14" t="s">
        <v>59</v>
      </c>
      <c r="C50" s="15">
        <v>9822000</v>
      </c>
      <c r="D50" s="15">
        <v>9822000</v>
      </c>
      <c r="E50" s="15">
        <f t="shared" ca="1" si="0"/>
        <v>0</v>
      </c>
      <c r="F50" s="15">
        <v>8594825.8599999994</v>
      </c>
      <c r="G50" s="16">
        <f t="shared" ca="1" si="1"/>
        <v>0.87509999999999999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1" s="10" t="s">
        <v>60</v>
      </c>
      <c r="C51" s="11">
        <v>34691000</v>
      </c>
      <c r="D51" s="11">
        <v>36079614</v>
      </c>
      <c r="E51" s="11">
        <f t="shared" ca="1" si="0"/>
        <v>1388614</v>
      </c>
      <c r="F51" s="11">
        <v>34691000</v>
      </c>
      <c r="G51" s="12">
        <f t="shared" ca="1" si="1"/>
        <v>0.96150000000000002</v>
      </c>
      <c r="H51" s="3"/>
    </row>
    <row r="52" spans="1:8" ht="75" outlineLevel="2" x14ac:dyDescent="0.25">
      <c r="A52" s="13"/>
      <c r="B52" s="14" t="s">
        <v>212</v>
      </c>
      <c r="C52" s="15">
        <v>34691000</v>
      </c>
      <c r="D52" s="15">
        <v>36079614</v>
      </c>
      <c r="E52" s="15">
        <f t="shared" ca="1" si="0"/>
        <v>1388614</v>
      </c>
      <c r="F52" s="15">
        <v>34691000</v>
      </c>
      <c r="G52" s="16">
        <f t="shared" ca="1" si="1"/>
        <v>0.96150000000000002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3" s="10" t="s">
        <v>62</v>
      </c>
      <c r="C53" s="11">
        <v>18478000</v>
      </c>
      <c r="D53" s="11">
        <v>20991500</v>
      </c>
      <c r="E53" s="11">
        <f t="shared" ca="1" si="0"/>
        <v>2513500</v>
      </c>
      <c r="F53" s="11">
        <v>17384922</v>
      </c>
      <c r="G53" s="12">
        <f t="shared" ca="1" si="1"/>
        <v>0.82820000000000005</v>
      </c>
      <c r="H53" s="3"/>
    </row>
    <row r="54" spans="1:8" ht="45" outlineLevel="2" x14ac:dyDescent="0.25">
      <c r="A54" s="13"/>
      <c r="B54" s="14" t="s">
        <v>129</v>
      </c>
      <c r="C54" s="15">
        <v>0</v>
      </c>
      <c r="D54" s="15">
        <v>2649500</v>
      </c>
      <c r="E54" s="15">
        <f t="shared" ca="1" si="0"/>
        <v>2649500</v>
      </c>
      <c r="F54" s="15">
        <v>2649500</v>
      </c>
      <c r="G54" s="16">
        <f t="shared" ca="1" si="1"/>
        <v>1</v>
      </c>
      <c r="H54" s="3"/>
    </row>
    <row r="55" spans="1:8" ht="75" outlineLevel="2" x14ac:dyDescent="0.25">
      <c r="A55" s="13"/>
      <c r="B55" s="14" t="s">
        <v>99</v>
      </c>
      <c r="C55" s="15">
        <v>18478000</v>
      </c>
      <c r="D55" s="15">
        <v>18342000</v>
      </c>
      <c r="E55" s="15">
        <f t="shared" ca="1" si="0"/>
        <v>-136000</v>
      </c>
      <c r="F55" s="15">
        <v>14735422</v>
      </c>
      <c r="G55" s="16">
        <f t="shared" ca="1" si="1"/>
        <v>0.8034</v>
      </c>
      <c r="H55" s="3"/>
    </row>
    <row r="56" spans="1:8" ht="15" customHeight="1" x14ac:dyDescent="0.25">
      <c r="A56" s="54" t="s">
        <v>18</v>
      </c>
      <c r="B56" s="55"/>
      <c r="C56" s="17">
        <v>1126200000</v>
      </c>
      <c r="D56" s="17">
        <v>1179805515.9400001</v>
      </c>
      <c r="E56" s="18">
        <f t="shared" ca="1" si="0"/>
        <v>53605515.940000057</v>
      </c>
      <c r="F56" s="18">
        <v>961650973.94000006</v>
      </c>
      <c r="G56" s="19">
        <f t="shared" ca="1" si="1"/>
        <v>0.81510000000000005</v>
      </c>
      <c r="H56" s="3"/>
    </row>
  </sheetData>
  <mergeCells count="10">
    <mergeCell ref="A56:B56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opLeftCell="A52" zoomScaleNormal="100" zoomScaleSheetLayoutView="100" workbookViewId="0">
      <selection activeCell="E12" sqref="E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42578125" style="1" customWidth="1"/>
    <col min="4" max="4" width="11.28515625" style="1" customWidth="1"/>
    <col min="5" max="5" width="12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231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33060860</v>
      </c>
      <c r="D9" s="11">
        <v>37532693</v>
      </c>
      <c r="E9" s="11">
        <f t="shared" ref="E9:E56" ca="1" si="0">INDIRECT("R[0]C[-1]", FALSE)-INDIRECT("R[0]C[-2]", FALSE)</f>
        <v>4471833</v>
      </c>
      <c r="F9" s="11">
        <v>32471543.289999999</v>
      </c>
      <c r="G9" s="12">
        <f t="shared" ref="G9:G56" ca="1" si="1">IF(INDIRECT("R[0]C[-3]", FALSE)=0,0,ROUND(INDIRECT("R[0]C[-1]", FALSE)/INDIRECT("R[0]C[-3]", FALSE),4))</f>
        <v>0.86519999999999997</v>
      </c>
      <c r="H9" s="3"/>
    </row>
    <row r="10" spans="1:8" ht="30" outlineLevel="2" x14ac:dyDescent="0.25">
      <c r="A10" s="13"/>
      <c r="B10" s="14" t="s">
        <v>138</v>
      </c>
      <c r="C10" s="15">
        <v>2988000</v>
      </c>
      <c r="D10" s="15">
        <v>6171109</v>
      </c>
      <c r="E10" s="15">
        <f t="shared" ca="1" si="0"/>
        <v>3183109</v>
      </c>
      <c r="F10" s="15">
        <v>2988000</v>
      </c>
      <c r="G10" s="16">
        <f t="shared" ca="1" si="1"/>
        <v>0.48420000000000002</v>
      </c>
      <c r="H10" s="3"/>
    </row>
    <row r="11" spans="1:8" ht="30" outlineLevel="2" x14ac:dyDescent="0.25">
      <c r="A11" s="13"/>
      <c r="B11" s="14" t="s">
        <v>139</v>
      </c>
      <c r="C11" s="15">
        <v>6671860</v>
      </c>
      <c r="D11" s="15">
        <v>6671860</v>
      </c>
      <c r="E11" s="15">
        <f t="shared" ca="1" si="0"/>
        <v>0</v>
      </c>
      <c r="F11" s="15">
        <v>5944473.29</v>
      </c>
      <c r="G11" s="16">
        <f t="shared" ca="1" si="1"/>
        <v>0.89100000000000001</v>
      </c>
      <c r="H11" s="3"/>
    </row>
    <row r="12" spans="1:8" ht="60" outlineLevel="2" x14ac:dyDescent="0.25">
      <c r="A12" s="13"/>
      <c r="B12" s="14" t="s">
        <v>131</v>
      </c>
      <c r="C12" s="15">
        <v>23401000</v>
      </c>
      <c r="D12" s="15">
        <v>24689724</v>
      </c>
      <c r="E12" s="15">
        <f t="shared" ca="1" si="0"/>
        <v>1288724</v>
      </c>
      <c r="F12" s="15">
        <v>23539070</v>
      </c>
      <c r="G12" s="16">
        <f t="shared" ca="1" si="1"/>
        <v>0.95340000000000003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10" t="s">
        <v>26</v>
      </c>
      <c r="C13" s="11">
        <v>4631940</v>
      </c>
      <c r="D13" s="11">
        <v>3603002</v>
      </c>
      <c r="E13" s="11">
        <f t="shared" ca="1" si="0"/>
        <v>-1028938</v>
      </c>
      <c r="F13" s="11">
        <v>3603002</v>
      </c>
      <c r="G13" s="12">
        <f t="shared" ca="1" si="1"/>
        <v>1</v>
      </c>
      <c r="H13" s="3"/>
    </row>
    <row r="14" spans="1:8" ht="75" outlineLevel="2" x14ac:dyDescent="0.25">
      <c r="A14" s="13"/>
      <c r="B14" s="14" t="s">
        <v>170</v>
      </c>
      <c r="C14" s="15">
        <v>4631940</v>
      </c>
      <c r="D14" s="15">
        <v>3603002</v>
      </c>
      <c r="E14" s="15">
        <f t="shared" ca="1" si="0"/>
        <v>-1028938</v>
      </c>
      <c r="F14" s="15">
        <v>3603002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0" t="s">
        <v>30</v>
      </c>
      <c r="C15" s="11">
        <v>22274000</v>
      </c>
      <c r="D15" s="11">
        <v>17933000</v>
      </c>
      <c r="E15" s="11">
        <f t="shared" ca="1" si="0"/>
        <v>-4341000</v>
      </c>
      <c r="F15" s="11">
        <v>16412314.75</v>
      </c>
      <c r="G15" s="12">
        <f t="shared" ca="1" si="1"/>
        <v>0.91520000000000001</v>
      </c>
      <c r="H15" s="3"/>
    </row>
    <row r="16" spans="1:8" ht="60" outlineLevel="2" x14ac:dyDescent="0.25">
      <c r="A16" s="13"/>
      <c r="B16" s="14" t="s">
        <v>31</v>
      </c>
      <c r="C16" s="15">
        <v>22274000</v>
      </c>
      <c r="D16" s="15">
        <v>0</v>
      </c>
      <c r="E16" s="15">
        <f t="shared" ca="1" si="0"/>
        <v>-22274000</v>
      </c>
      <c r="F16" s="15">
        <v>0</v>
      </c>
      <c r="G16" s="16">
        <f t="shared" ca="1" si="1"/>
        <v>0</v>
      </c>
      <c r="H16" s="3"/>
    </row>
    <row r="17" spans="1:8" ht="75" outlineLevel="2" x14ac:dyDescent="0.25">
      <c r="A17" s="13"/>
      <c r="B17" s="14" t="s">
        <v>141</v>
      </c>
      <c r="C17" s="15">
        <v>0</v>
      </c>
      <c r="D17" s="15">
        <v>17933000</v>
      </c>
      <c r="E17" s="15">
        <f t="shared" ca="1" si="0"/>
        <v>17933000</v>
      </c>
      <c r="F17" s="15">
        <v>16412314.75</v>
      </c>
      <c r="G17" s="16">
        <f t="shared" ca="1" si="1"/>
        <v>0.91520000000000001</v>
      </c>
      <c r="H17" s="3"/>
    </row>
    <row r="18" spans="1:8" outlineLevel="1" x14ac:dyDescent="0.25">
      <c r="A1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10" t="s">
        <v>36</v>
      </c>
      <c r="C18" s="11">
        <v>15562000</v>
      </c>
      <c r="D18" s="11">
        <v>13754000</v>
      </c>
      <c r="E18" s="11">
        <f t="shared" ca="1" si="0"/>
        <v>-1808000</v>
      </c>
      <c r="F18" s="11">
        <v>12566048.76</v>
      </c>
      <c r="G18" s="12">
        <f t="shared" ca="1" si="1"/>
        <v>0.91359999999999997</v>
      </c>
      <c r="H18" s="3"/>
    </row>
    <row r="19" spans="1:8" ht="60" outlineLevel="2" x14ac:dyDescent="0.25">
      <c r="A19" s="13"/>
      <c r="B19" s="14" t="s">
        <v>182</v>
      </c>
      <c r="C19" s="15">
        <v>6204000</v>
      </c>
      <c r="D19" s="15">
        <v>6204000</v>
      </c>
      <c r="E19" s="15">
        <f t="shared" ca="1" si="0"/>
        <v>0</v>
      </c>
      <c r="F19" s="15">
        <v>5829587</v>
      </c>
      <c r="G19" s="16">
        <f t="shared" ca="1" si="1"/>
        <v>0.93959999999999999</v>
      </c>
      <c r="H19" s="3"/>
    </row>
    <row r="20" spans="1:8" ht="60" outlineLevel="2" x14ac:dyDescent="0.25">
      <c r="A20" s="13"/>
      <c r="B20" s="14" t="s">
        <v>224</v>
      </c>
      <c r="C20" s="15">
        <v>5175000</v>
      </c>
      <c r="D20" s="15">
        <v>3367000</v>
      </c>
      <c r="E20" s="15">
        <f t="shared" ca="1" si="0"/>
        <v>-1808000</v>
      </c>
      <c r="F20" s="15">
        <v>2569348.52</v>
      </c>
      <c r="G20" s="16">
        <f t="shared" ca="1" si="1"/>
        <v>0.7631</v>
      </c>
      <c r="H20" s="3"/>
    </row>
    <row r="21" spans="1:8" ht="60" outlineLevel="2" x14ac:dyDescent="0.25">
      <c r="A21" s="13"/>
      <c r="B21" s="14" t="s">
        <v>225</v>
      </c>
      <c r="C21" s="15">
        <v>4183000</v>
      </c>
      <c r="D21" s="15">
        <v>4183000</v>
      </c>
      <c r="E21" s="15">
        <f t="shared" ca="1" si="0"/>
        <v>0</v>
      </c>
      <c r="F21" s="15">
        <v>4167113.24</v>
      </c>
      <c r="G21" s="16">
        <f t="shared" ca="1" si="1"/>
        <v>0.99619999999999997</v>
      </c>
      <c r="H21" s="3"/>
    </row>
    <row r="22" spans="1:8" outlineLevel="1" x14ac:dyDescent="0.25">
      <c r="A2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" s="10" t="s">
        <v>38</v>
      </c>
      <c r="C22" s="11">
        <v>2157000</v>
      </c>
      <c r="D22" s="11">
        <v>2259000</v>
      </c>
      <c r="E22" s="11">
        <f t="shared" ca="1" si="0"/>
        <v>102000</v>
      </c>
      <c r="F22" s="11">
        <v>2258032.09</v>
      </c>
      <c r="G22" s="12">
        <f t="shared" ca="1" si="1"/>
        <v>0.99960000000000004</v>
      </c>
      <c r="H22" s="3"/>
    </row>
    <row r="23" spans="1:8" ht="75" outlineLevel="2" x14ac:dyDescent="0.25">
      <c r="A23" s="13"/>
      <c r="B23" s="14" t="s">
        <v>132</v>
      </c>
      <c r="C23" s="15">
        <v>2157000</v>
      </c>
      <c r="D23" s="15">
        <v>2259000</v>
      </c>
      <c r="E23" s="15">
        <f t="shared" ca="1" si="0"/>
        <v>102000</v>
      </c>
      <c r="F23" s="15">
        <v>2258032.09</v>
      </c>
      <c r="G23" s="16">
        <f t="shared" ca="1" si="1"/>
        <v>0.99960000000000004</v>
      </c>
      <c r="H23" s="3"/>
    </row>
    <row r="24" spans="1:8" outlineLevel="1" x14ac:dyDescent="0.25">
      <c r="A2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10" t="s">
        <v>40</v>
      </c>
      <c r="C24" s="11">
        <v>31263510</v>
      </c>
      <c r="D24" s="11">
        <v>32251483.489999998</v>
      </c>
      <c r="E24" s="11">
        <f t="shared" ca="1" si="0"/>
        <v>987973.48999999836</v>
      </c>
      <c r="F24" s="11">
        <v>25319887.43</v>
      </c>
      <c r="G24" s="12">
        <f t="shared" ca="1" si="1"/>
        <v>0.78510000000000002</v>
      </c>
      <c r="H24" s="3"/>
    </row>
    <row r="25" spans="1:8" ht="45" outlineLevel="2" x14ac:dyDescent="0.25">
      <c r="A25" s="13"/>
      <c r="B25" s="14" t="s">
        <v>226</v>
      </c>
      <c r="C25" s="15">
        <v>14308000</v>
      </c>
      <c r="D25" s="15">
        <v>14308000</v>
      </c>
      <c r="E25" s="15">
        <f t="shared" ca="1" si="0"/>
        <v>0</v>
      </c>
      <c r="F25" s="15">
        <v>12764741</v>
      </c>
      <c r="G25" s="16">
        <f t="shared" ca="1" si="1"/>
        <v>0.8921</v>
      </c>
      <c r="H25" s="3"/>
    </row>
    <row r="26" spans="1:8" ht="45" outlineLevel="2" x14ac:dyDescent="0.25">
      <c r="A26" s="13"/>
      <c r="B26" s="14" t="s">
        <v>124</v>
      </c>
      <c r="C26" s="15">
        <v>12137510</v>
      </c>
      <c r="D26" s="15">
        <v>12327674.49</v>
      </c>
      <c r="E26" s="15">
        <f t="shared" ca="1" si="0"/>
        <v>190164.49000000022</v>
      </c>
      <c r="F26" s="15">
        <v>7839769.4299999997</v>
      </c>
      <c r="G26" s="16">
        <f t="shared" ca="1" si="1"/>
        <v>0.63590000000000002</v>
      </c>
      <c r="H26" s="3"/>
    </row>
    <row r="27" spans="1:8" ht="75" outlineLevel="2" x14ac:dyDescent="0.25">
      <c r="A27" s="13"/>
      <c r="B27" s="14" t="s">
        <v>189</v>
      </c>
      <c r="C27" s="15">
        <v>4818000</v>
      </c>
      <c r="D27" s="15">
        <v>5615809</v>
      </c>
      <c r="E27" s="15">
        <f t="shared" ca="1" si="0"/>
        <v>797809</v>
      </c>
      <c r="F27" s="15">
        <v>4715377</v>
      </c>
      <c r="G27" s="16">
        <f t="shared" ca="1" si="1"/>
        <v>0.8397</v>
      </c>
      <c r="H27" s="3"/>
    </row>
    <row r="28" spans="1:8" outlineLevel="1" x14ac:dyDescent="0.25">
      <c r="A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8" s="10" t="s">
        <v>42</v>
      </c>
      <c r="C28" s="11">
        <v>35581000</v>
      </c>
      <c r="D28" s="11">
        <v>35979221</v>
      </c>
      <c r="E28" s="11">
        <f t="shared" ca="1" si="0"/>
        <v>398221</v>
      </c>
      <c r="F28" s="11">
        <v>32864925</v>
      </c>
      <c r="G28" s="12">
        <f t="shared" ca="1" si="1"/>
        <v>0.91339999999999999</v>
      </c>
      <c r="H28" s="3"/>
    </row>
    <row r="29" spans="1:8" ht="45" outlineLevel="2" x14ac:dyDescent="0.25">
      <c r="A29" s="13"/>
      <c r="B29" s="14" t="s">
        <v>190</v>
      </c>
      <c r="C29" s="15">
        <v>1650000</v>
      </c>
      <c r="D29" s="15">
        <v>1650000</v>
      </c>
      <c r="E29" s="15">
        <f t="shared" ca="1" si="0"/>
        <v>0</v>
      </c>
      <c r="F29" s="15">
        <v>1448915</v>
      </c>
      <c r="G29" s="16">
        <f t="shared" ca="1" si="1"/>
        <v>0.87809999999999999</v>
      </c>
      <c r="H29" s="3"/>
    </row>
    <row r="30" spans="1:8" ht="45" outlineLevel="2" x14ac:dyDescent="0.25">
      <c r="A30" s="13"/>
      <c r="B30" s="14" t="s">
        <v>195</v>
      </c>
      <c r="C30" s="15">
        <v>1874000</v>
      </c>
      <c r="D30" s="15">
        <v>1874000</v>
      </c>
      <c r="E30" s="15">
        <f t="shared" ca="1" si="0"/>
        <v>0</v>
      </c>
      <c r="F30" s="15">
        <v>1122848</v>
      </c>
      <c r="G30" s="16">
        <f t="shared" ca="1" si="1"/>
        <v>0.59919999999999995</v>
      </c>
      <c r="H30" s="3"/>
    </row>
    <row r="31" spans="1:8" ht="45" outlineLevel="2" x14ac:dyDescent="0.25">
      <c r="A31" s="13"/>
      <c r="B31" s="14" t="s">
        <v>227</v>
      </c>
      <c r="C31" s="15">
        <v>7396000</v>
      </c>
      <c r="D31" s="15">
        <v>7396000</v>
      </c>
      <c r="E31" s="15">
        <f t="shared" ca="1" si="0"/>
        <v>0</v>
      </c>
      <c r="F31" s="15">
        <v>7094203</v>
      </c>
      <c r="G31" s="16">
        <f t="shared" ca="1" si="1"/>
        <v>0.95920000000000005</v>
      </c>
      <c r="H31" s="3"/>
    </row>
    <row r="32" spans="1:8" ht="45" outlineLevel="2" x14ac:dyDescent="0.25">
      <c r="A32" s="13"/>
      <c r="B32" s="14" t="s">
        <v>228</v>
      </c>
      <c r="C32" s="15">
        <v>11170000</v>
      </c>
      <c r="D32" s="15">
        <v>11720221</v>
      </c>
      <c r="E32" s="15">
        <f t="shared" ca="1" si="0"/>
        <v>550221</v>
      </c>
      <c r="F32" s="15">
        <v>10311415</v>
      </c>
      <c r="G32" s="16">
        <f t="shared" ca="1" si="1"/>
        <v>0.87980000000000003</v>
      </c>
      <c r="H32" s="3"/>
    </row>
    <row r="33" spans="1:8" ht="45" outlineLevel="2" x14ac:dyDescent="0.25">
      <c r="A33" s="13"/>
      <c r="B33" s="14" t="s">
        <v>193</v>
      </c>
      <c r="C33" s="15">
        <v>4584000</v>
      </c>
      <c r="D33" s="15">
        <v>4633000</v>
      </c>
      <c r="E33" s="15">
        <f t="shared" ca="1" si="0"/>
        <v>49000</v>
      </c>
      <c r="F33" s="15">
        <v>4414715</v>
      </c>
      <c r="G33" s="16">
        <f t="shared" ca="1" si="1"/>
        <v>0.95289999999999997</v>
      </c>
      <c r="H33" s="3"/>
    </row>
    <row r="34" spans="1:8" ht="45" outlineLevel="2" x14ac:dyDescent="0.25">
      <c r="A34" s="13"/>
      <c r="B34" s="14" t="s">
        <v>229</v>
      </c>
      <c r="C34" s="15">
        <v>8907000</v>
      </c>
      <c r="D34" s="15">
        <v>8706000</v>
      </c>
      <c r="E34" s="15">
        <f t="shared" ca="1" si="0"/>
        <v>-201000</v>
      </c>
      <c r="F34" s="15">
        <v>8472829</v>
      </c>
      <c r="G34" s="16">
        <f t="shared" ca="1" si="1"/>
        <v>0.97319999999999995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5" s="10" t="s">
        <v>44</v>
      </c>
      <c r="C35" s="11">
        <v>9862000</v>
      </c>
      <c r="D35" s="11">
        <v>9862000</v>
      </c>
      <c r="E35" s="11">
        <f t="shared" ca="1" si="0"/>
        <v>0</v>
      </c>
      <c r="F35" s="11">
        <v>9750000</v>
      </c>
      <c r="G35" s="12">
        <f t="shared" ca="1" si="1"/>
        <v>0.98860000000000003</v>
      </c>
      <c r="H35" s="3"/>
    </row>
    <row r="36" spans="1:8" ht="60" outlineLevel="2" x14ac:dyDescent="0.25">
      <c r="A36" s="13"/>
      <c r="B36" s="14" t="s">
        <v>45</v>
      </c>
      <c r="C36" s="15">
        <v>9862000</v>
      </c>
      <c r="D36" s="15">
        <v>0</v>
      </c>
      <c r="E36" s="15">
        <f t="shared" ca="1" si="0"/>
        <v>-9862000</v>
      </c>
      <c r="F36" s="15">
        <v>0</v>
      </c>
      <c r="G36" s="16">
        <f t="shared" ca="1" si="1"/>
        <v>0</v>
      </c>
      <c r="H36" s="3"/>
    </row>
    <row r="37" spans="1:8" ht="75" outlineLevel="2" x14ac:dyDescent="0.25">
      <c r="A37" s="13"/>
      <c r="B37" s="14" t="s">
        <v>196</v>
      </c>
      <c r="C37" s="15">
        <v>0</v>
      </c>
      <c r="D37" s="15">
        <v>9862000</v>
      </c>
      <c r="E37" s="15">
        <f t="shared" ca="1" si="0"/>
        <v>9862000</v>
      </c>
      <c r="F37" s="15">
        <v>9750000</v>
      </c>
      <c r="G37" s="16">
        <f t="shared" ca="1" si="1"/>
        <v>0.98860000000000003</v>
      </c>
      <c r="H37" s="3"/>
    </row>
    <row r="38" spans="1:8" outlineLevel="1" x14ac:dyDescent="0.25">
      <c r="A3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8" s="10" t="s">
        <v>46</v>
      </c>
      <c r="C38" s="11">
        <v>5619040</v>
      </c>
      <c r="D38" s="11">
        <v>6979244</v>
      </c>
      <c r="E38" s="11">
        <f t="shared" ca="1" si="0"/>
        <v>1360204</v>
      </c>
      <c r="F38" s="11">
        <v>6106793.04</v>
      </c>
      <c r="G38" s="12">
        <f t="shared" ca="1" si="1"/>
        <v>0.875</v>
      </c>
      <c r="H38" s="3"/>
    </row>
    <row r="39" spans="1:8" ht="60" outlineLevel="2" x14ac:dyDescent="0.25">
      <c r="A39" s="13"/>
      <c r="B39" s="14" t="s">
        <v>47</v>
      </c>
      <c r="C39" s="15">
        <v>5619040</v>
      </c>
      <c r="D39" s="15">
        <v>6979244</v>
      </c>
      <c r="E39" s="15">
        <f t="shared" ca="1" si="0"/>
        <v>1360204</v>
      </c>
      <c r="F39" s="15">
        <v>6106793.04</v>
      </c>
      <c r="G39" s="16">
        <f t="shared" ca="1" si="1"/>
        <v>0.875</v>
      </c>
      <c r="H39" s="3"/>
    </row>
    <row r="40" spans="1:8" outlineLevel="1" x14ac:dyDescent="0.25">
      <c r="A4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0" s="10" t="s">
        <v>70</v>
      </c>
      <c r="C40" s="11">
        <v>37360000</v>
      </c>
      <c r="D40" s="11">
        <v>37360000</v>
      </c>
      <c r="E40" s="11">
        <f t="shared" ca="1" si="0"/>
        <v>0</v>
      </c>
      <c r="F40" s="11">
        <v>35773541.039999999</v>
      </c>
      <c r="G40" s="12">
        <f t="shared" ca="1" si="1"/>
        <v>0.95750000000000002</v>
      </c>
      <c r="H40" s="3"/>
    </row>
    <row r="41" spans="1:8" ht="60" outlineLevel="2" x14ac:dyDescent="0.25">
      <c r="A41" s="13"/>
      <c r="B41" s="14" t="s">
        <v>199</v>
      </c>
      <c r="C41" s="15">
        <v>7419000</v>
      </c>
      <c r="D41" s="15">
        <v>7419000</v>
      </c>
      <c r="E41" s="15">
        <f t="shared" ca="1" si="0"/>
        <v>0</v>
      </c>
      <c r="F41" s="15">
        <v>7269845</v>
      </c>
      <c r="G41" s="16">
        <f t="shared" ca="1" si="1"/>
        <v>0.97989999999999999</v>
      </c>
      <c r="H41" s="3"/>
    </row>
    <row r="42" spans="1:8" ht="60" outlineLevel="2" x14ac:dyDescent="0.25">
      <c r="A42" s="13"/>
      <c r="B42" s="14" t="s">
        <v>200</v>
      </c>
      <c r="C42" s="15">
        <v>15271000</v>
      </c>
      <c r="D42" s="15">
        <v>15271000</v>
      </c>
      <c r="E42" s="15">
        <f t="shared" ca="1" si="0"/>
        <v>0</v>
      </c>
      <c r="F42" s="15">
        <v>14545617.869999999</v>
      </c>
      <c r="G42" s="16">
        <f t="shared" ca="1" si="1"/>
        <v>0.95250000000000001</v>
      </c>
      <c r="H42" s="3"/>
    </row>
    <row r="43" spans="1:8" ht="60" outlineLevel="2" x14ac:dyDescent="0.25">
      <c r="A43" s="13"/>
      <c r="B43" s="14" t="s">
        <v>201</v>
      </c>
      <c r="C43" s="15">
        <v>14670000</v>
      </c>
      <c r="D43" s="15">
        <v>14670000</v>
      </c>
      <c r="E43" s="15">
        <f t="shared" ca="1" si="0"/>
        <v>0</v>
      </c>
      <c r="F43" s="15">
        <v>13958078.17</v>
      </c>
      <c r="G43" s="16">
        <f t="shared" ca="1" si="1"/>
        <v>0.95150000000000001</v>
      </c>
      <c r="H43" s="3"/>
    </row>
    <row r="44" spans="1:8" outlineLevel="1" x14ac:dyDescent="0.25">
      <c r="A4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4" s="10" t="s">
        <v>52</v>
      </c>
      <c r="C44" s="11">
        <v>209556000</v>
      </c>
      <c r="D44" s="11">
        <v>197731024.80000001</v>
      </c>
      <c r="E44" s="11">
        <f t="shared" ca="1" si="0"/>
        <v>-11824975.199999988</v>
      </c>
      <c r="F44" s="11">
        <v>162471046.47999999</v>
      </c>
      <c r="G44" s="12">
        <f t="shared" ca="1" si="1"/>
        <v>0.82169999999999999</v>
      </c>
      <c r="H44" s="3"/>
    </row>
    <row r="45" spans="1:8" ht="45" outlineLevel="2" x14ac:dyDescent="0.25">
      <c r="A45" s="13"/>
      <c r="B45" s="14" t="s">
        <v>53</v>
      </c>
      <c r="C45" s="15">
        <v>209556000</v>
      </c>
      <c r="D45" s="15">
        <v>197731024.80000001</v>
      </c>
      <c r="E45" s="15">
        <f t="shared" ca="1" si="0"/>
        <v>-11824975.199999988</v>
      </c>
      <c r="F45" s="15">
        <v>162471046.47999999</v>
      </c>
      <c r="G45" s="16">
        <f t="shared" ca="1" si="1"/>
        <v>0.82169999999999999</v>
      </c>
      <c r="H45" s="3"/>
    </row>
    <row r="46" spans="1:8" outlineLevel="1" x14ac:dyDescent="0.25">
      <c r="A4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6" s="10" t="s">
        <v>16</v>
      </c>
      <c r="C46" s="11">
        <v>66792000</v>
      </c>
      <c r="D46" s="11">
        <v>77525009.879999995</v>
      </c>
      <c r="E46" s="11">
        <f t="shared" ca="1" si="0"/>
        <v>10733009.879999995</v>
      </c>
      <c r="F46" s="11">
        <v>64551907.049999997</v>
      </c>
      <c r="G46" s="12">
        <f t="shared" ca="1" si="1"/>
        <v>0.8327</v>
      </c>
      <c r="H46" s="3"/>
    </row>
    <row r="47" spans="1:8" ht="75" outlineLevel="2" x14ac:dyDescent="0.25">
      <c r="A47" s="13"/>
      <c r="B47" s="14" t="s">
        <v>98</v>
      </c>
      <c r="C47" s="15">
        <v>55109000</v>
      </c>
      <c r="D47" s="15">
        <v>65842009.880000003</v>
      </c>
      <c r="E47" s="15">
        <f t="shared" ca="1" si="0"/>
        <v>10733009.880000003</v>
      </c>
      <c r="F47" s="15">
        <v>54916270.049999997</v>
      </c>
      <c r="G47" s="16">
        <f t="shared" ca="1" si="1"/>
        <v>0.83409999999999995</v>
      </c>
      <c r="H47" s="3"/>
    </row>
    <row r="48" spans="1:8" ht="45" outlineLevel="2" x14ac:dyDescent="0.25">
      <c r="A48" s="13"/>
      <c r="B48" s="14" t="s">
        <v>230</v>
      </c>
      <c r="C48" s="15">
        <v>11683000</v>
      </c>
      <c r="D48" s="15">
        <v>11683000</v>
      </c>
      <c r="E48" s="15">
        <f t="shared" ca="1" si="0"/>
        <v>0</v>
      </c>
      <c r="F48" s="15">
        <v>9635637</v>
      </c>
      <c r="G48" s="16">
        <f t="shared" ca="1" si="1"/>
        <v>0.82479999999999998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9" s="10" t="s">
        <v>58</v>
      </c>
      <c r="C49" s="11">
        <v>4376000</v>
      </c>
      <c r="D49" s="11">
        <v>4376000</v>
      </c>
      <c r="E49" s="11">
        <f t="shared" ca="1" si="0"/>
        <v>0</v>
      </c>
      <c r="F49" s="11">
        <v>3829240.9</v>
      </c>
      <c r="G49" s="12">
        <f t="shared" ca="1" si="1"/>
        <v>0.87509999999999999</v>
      </c>
      <c r="H49" s="3"/>
    </row>
    <row r="50" spans="1:8" ht="60" outlineLevel="2" x14ac:dyDescent="0.25">
      <c r="A50" s="13"/>
      <c r="B50" s="14" t="s">
        <v>59</v>
      </c>
      <c r="C50" s="15">
        <v>4376000</v>
      </c>
      <c r="D50" s="15">
        <v>4376000</v>
      </c>
      <c r="E50" s="15">
        <f t="shared" ca="1" si="0"/>
        <v>0</v>
      </c>
      <c r="F50" s="15">
        <v>3829240.9</v>
      </c>
      <c r="G50" s="16">
        <f t="shared" ca="1" si="1"/>
        <v>0.87509999999999999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1" s="10" t="s">
        <v>60</v>
      </c>
      <c r="C51" s="11">
        <v>15456000</v>
      </c>
      <c r="D51" s="11">
        <v>16075413</v>
      </c>
      <c r="E51" s="11">
        <f t="shared" ca="1" si="0"/>
        <v>619413</v>
      </c>
      <c r="F51" s="11">
        <v>15456000</v>
      </c>
      <c r="G51" s="12">
        <f t="shared" ca="1" si="1"/>
        <v>0.96150000000000002</v>
      </c>
      <c r="H51" s="3"/>
    </row>
    <row r="52" spans="1:8" ht="75" outlineLevel="2" x14ac:dyDescent="0.25">
      <c r="A52" s="13"/>
      <c r="B52" s="14" t="s">
        <v>212</v>
      </c>
      <c r="C52" s="15">
        <v>15456000</v>
      </c>
      <c r="D52" s="15">
        <v>16075413</v>
      </c>
      <c r="E52" s="15">
        <f t="shared" ca="1" si="0"/>
        <v>619413</v>
      </c>
      <c r="F52" s="15">
        <v>15456000</v>
      </c>
      <c r="G52" s="16">
        <f t="shared" ca="1" si="1"/>
        <v>0.96150000000000002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3" s="10" t="s">
        <v>62</v>
      </c>
      <c r="C53" s="11">
        <v>8233000</v>
      </c>
      <c r="D53" s="11">
        <v>9354500</v>
      </c>
      <c r="E53" s="11">
        <f t="shared" ca="1" si="0"/>
        <v>1121500</v>
      </c>
      <c r="F53" s="11">
        <v>7747925</v>
      </c>
      <c r="G53" s="12">
        <f t="shared" ca="1" si="1"/>
        <v>0.82830000000000004</v>
      </c>
      <c r="H53" s="3"/>
    </row>
    <row r="54" spans="1:8" ht="45" outlineLevel="2" x14ac:dyDescent="0.25">
      <c r="A54" s="13"/>
      <c r="B54" s="14" t="s">
        <v>129</v>
      </c>
      <c r="C54" s="15">
        <v>0</v>
      </c>
      <c r="D54" s="15">
        <v>1182500</v>
      </c>
      <c r="E54" s="15">
        <f t="shared" ca="1" si="0"/>
        <v>1182500</v>
      </c>
      <c r="F54" s="15">
        <v>1182500</v>
      </c>
      <c r="G54" s="16">
        <f t="shared" ca="1" si="1"/>
        <v>1</v>
      </c>
      <c r="H54" s="3"/>
    </row>
    <row r="55" spans="1:8" ht="75" outlineLevel="2" x14ac:dyDescent="0.25">
      <c r="A55" s="13"/>
      <c r="B55" s="14" t="s">
        <v>99</v>
      </c>
      <c r="C55" s="15">
        <v>8233000</v>
      </c>
      <c r="D55" s="15">
        <v>8172000</v>
      </c>
      <c r="E55" s="15">
        <f t="shared" ca="1" si="0"/>
        <v>-61000</v>
      </c>
      <c r="F55" s="15">
        <v>6565425</v>
      </c>
      <c r="G55" s="16">
        <f t="shared" ca="1" si="1"/>
        <v>0.8034</v>
      </c>
      <c r="H55" s="3"/>
    </row>
    <row r="56" spans="1:8" ht="15" customHeight="1" x14ac:dyDescent="0.25">
      <c r="A56" s="54" t="s">
        <v>18</v>
      </c>
      <c r="B56" s="55"/>
      <c r="C56" s="17">
        <v>501784350</v>
      </c>
      <c r="D56" s="17">
        <v>502575591.17000002</v>
      </c>
      <c r="E56" s="18">
        <f t="shared" ca="1" si="0"/>
        <v>791241.17000001669</v>
      </c>
      <c r="F56" s="18">
        <v>431182206.82999998</v>
      </c>
      <c r="G56" s="19">
        <f t="shared" ca="1" si="1"/>
        <v>0.8579</v>
      </c>
      <c r="H56" s="3"/>
    </row>
  </sheetData>
  <mergeCells count="10">
    <mergeCell ref="A56:B56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opLeftCell="A22" zoomScaleNormal="100" zoomScaleSheetLayoutView="100" workbookViewId="0">
      <selection activeCell="A22" sqref="A22:XFD23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232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18300000</v>
      </c>
      <c r="D9" s="11">
        <v>17456767.170000002</v>
      </c>
      <c r="E9" s="11">
        <f t="shared" ref="E9:E24" ca="1" si="0">INDIRECT("R[0]C[-1]", FALSE)-INDIRECT("R[0]C[-2]", FALSE)</f>
        <v>-843232.82999999821</v>
      </c>
      <c r="F9" s="11">
        <v>17456765.190000001</v>
      </c>
      <c r="G9" s="12">
        <f t="shared" ref="G9:G24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168</v>
      </c>
      <c r="C10" s="15">
        <v>18300000</v>
      </c>
      <c r="D10" s="15">
        <v>17456767.170000002</v>
      </c>
      <c r="E10" s="15">
        <f t="shared" ca="1" si="0"/>
        <v>-843232.82999999821</v>
      </c>
      <c r="F10" s="15">
        <v>17456765.190000001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42</v>
      </c>
      <c r="C11" s="11">
        <v>36800000</v>
      </c>
      <c r="D11" s="11">
        <v>37786289.119999997</v>
      </c>
      <c r="E11" s="11">
        <f t="shared" ca="1" si="0"/>
        <v>986289.11999999732</v>
      </c>
      <c r="F11" s="11">
        <v>37786289.119999997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194</v>
      </c>
      <c r="C12" s="15">
        <v>34800000</v>
      </c>
      <c r="D12" s="15">
        <v>35786289.119999997</v>
      </c>
      <c r="E12" s="15">
        <f t="shared" ca="1" si="0"/>
        <v>986289.11999999732</v>
      </c>
      <c r="F12" s="15">
        <v>35786289.119999997</v>
      </c>
      <c r="G12" s="16">
        <f t="shared" ca="1" si="1"/>
        <v>1</v>
      </c>
      <c r="H12" s="3"/>
    </row>
    <row r="13" spans="1:8" ht="45" outlineLevel="2" x14ac:dyDescent="0.25">
      <c r="A13" s="13"/>
      <c r="B13" s="14" t="s">
        <v>195</v>
      </c>
      <c r="C13" s="15">
        <v>2000000</v>
      </c>
      <c r="D13" s="15">
        <v>2000000</v>
      </c>
      <c r="E13" s="15">
        <f t="shared" ca="1" si="0"/>
        <v>0</v>
      </c>
      <c r="F13" s="15">
        <v>2000000</v>
      </c>
      <c r="G13" s="16">
        <f t="shared" ca="1" si="1"/>
        <v>1</v>
      </c>
      <c r="H13" s="3"/>
    </row>
    <row r="14" spans="1:8" outlineLevel="1" x14ac:dyDescent="0.25">
      <c r="A1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10" t="s">
        <v>48</v>
      </c>
      <c r="C14" s="11">
        <v>4342000</v>
      </c>
      <c r="D14" s="11">
        <v>0</v>
      </c>
      <c r="E14" s="11">
        <f t="shared" ca="1" si="0"/>
        <v>-4342000</v>
      </c>
      <c r="F14" s="11">
        <v>0</v>
      </c>
      <c r="G14" s="12">
        <f t="shared" ca="1" si="1"/>
        <v>0</v>
      </c>
      <c r="H14" s="3"/>
    </row>
    <row r="15" spans="1:8" ht="75" outlineLevel="2" x14ac:dyDescent="0.25">
      <c r="A15" s="13"/>
      <c r="B15" s="14" t="s">
        <v>146</v>
      </c>
      <c r="C15" s="15">
        <v>4342000</v>
      </c>
      <c r="D15" s="15">
        <v>0</v>
      </c>
      <c r="E15" s="15">
        <f t="shared" ca="1" si="0"/>
        <v>-4342000</v>
      </c>
      <c r="F15" s="15">
        <v>0</v>
      </c>
      <c r="G15" s="16">
        <f t="shared" ca="1" si="1"/>
        <v>0</v>
      </c>
      <c r="H15" s="3"/>
    </row>
    <row r="16" spans="1:8" outlineLevel="1" x14ac:dyDescent="0.25">
      <c r="A1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10" t="s">
        <v>52</v>
      </c>
      <c r="C16" s="11">
        <v>100000000</v>
      </c>
      <c r="D16" s="11">
        <v>0</v>
      </c>
      <c r="E16" s="11">
        <f t="shared" ca="1" si="0"/>
        <v>-100000000</v>
      </c>
      <c r="F16" s="11">
        <v>0</v>
      </c>
      <c r="G16" s="12">
        <f t="shared" ca="1" si="1"/>
        <v>0</v>
      </c>
      <c r="H16" s="3"/>
    </row>
    <row r="17" spans="1:8" ht="45" outlineLevel="2" x14ac:dyDescent="0.25">
      <c r="A17" s="13"/>
      <c r="B17" s="14" t="s">
        <v>53</v>
      </c>
      <c r="C17" s="15">
        <v>100000000</v>
      </c>
      <c r="D17" s="15">
        <v>0</v>
      </c>
      <c r="E17" s="15">
        <f t="shared" ca="1" si="0"/>
        <v>-100000000</v>
      </c>
      <c r="F17" s="15">
        <v>0</v>
      </c>
      <c r="G17" s="16">
        <f t="shared" ca="1" si="1"/>
        <v>0</v>
      </c>
      <c r="H17" s="3"/>
    </row>
    <row r="18" spans="1:8" outlineLevel="1" x14ac:dyDescent="0.25">
      <c r="A1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10" t="s">
        <v>16</v>
      </c>
      <c r="C18" s="11">
        <v>300000000</v>
      </c>
      <c r="D18" s="11">
        <v>0</v>
      </c>
      <c r="E18" s="11">
        <f t="shared" ca="1" si="0"/>
        <v>-300000000</v>
      </c>
      <c r="F18" s="11">
        <v>0</v>
      </c>
      <c r="G18" s="12">
        <f t="shared" ca="1" si="1"/>
        <v>0</v>
      </c>
      <c r="H18" s="3"/>
    </row>
    <row r="19" spans="1:8" ht="75" outlineLevel="2" x14ac:dyDescent="0.25">
      <c r="A19" s="13"/>
      <c r="B19" s="14" t="s">
        <v>98</v>
      </c>
      <c r="C19" s="15">
        <v>300000000</v>
      </c>
      <c r="D19" s="15">
        <v>0</v>
      </c>
      <c r="E19" s="15">
        <f t="shared" ca="1" si="0"/>
        <v>-300000000</v>
      </c>
      <c r="F19" s="15">
        <v>0</v>
      </c>
      <c r="G19" s="16">
        <f t="shared" ca="1" si="1"/>
        <v>0</v>
      </c>
      <c r="H19" s="3"/>
    </row>
    <row r="20" spans="1:8" outlineLevel="1" x14ac:dyDescent="0.25">
      <c r="A2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10" t="s">
        <v>54</v>
      </c>
      <c r="C20" s="11">
        <v>9900000</v>
      </c>
      <c r="D20" s="11">
        <v>9756943.7100000009</v>
      </c>
      <c r="E20" s="11">
        <f t="shared" ca="1" si="0"/>
        <v>-143056.28999999911</v>
      </c>
      <c r="F20" s="11">
        <v>9756943.7100000009</v>
      </c>
      <c r="G20" s="12">
        <f t="shared" ca="1" si="1"/>
        <v>1</v>
      </c>
      <c r="H20" s="3"/>
    </row>
    <row r="21" spans="1:8" ht="45" outlineLevel="2" x14ac:dyDescent="0.25">
      <c r="A21" s="13"/>
      <c r="B21" s="14" t="s">
        <v>205</v>
      </c>
      <c r="C21" s="15">
        <v>9900000</v>
      </c>
      <c r="D21" s="15">
        <v>9756943.7100000009</v>
      </c>
      <c r="E21" s="15">
        <f t="shared" ca="1" si="0"/>
        <v>-143056.28999999911</v>
      </c>
      <c r="F21" s="15">
        <v>9756943.7100000009</v>
      </c>
      <c r="G21" s="16">
        <f t="shared" ca="1" si="1"/>
        <v>1</v>
      </c>
      <c r="H21" s="3"/>
    </row>
    <row r="22" spans="1:8" outlineLevel="1" x14ac:dyDescent="0.25">
      <c r="A2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2" s="10" t="s">
        <v>62</v>
      </c>
      <c r="C22" s="11">
        <v>50000000</v>
      </c>
      <c r="D22" s="11">
        <v>0</v>
      </c>
      <c r="E22" s="11">
        <f t="shared" ca="1" si="0"/>
        <v>-50000000</v>
      </c>
      <c r="F22" s="11">
        <v>0</v>
      </c>
      <c r="G22" s="12">
        <f t="shared" ca="1" si="1"/>
        <v>0</v>
      </c>
      <c r="H22" s="3"/>
    </row>
    <row r="23" spans="1:8" ht="75" outlineLevel="2" x14ac:dyDescent="0.25">
      <c r="A23" s="13"/>
      <c r="B23" s="14" t="s">
        <v>99</v>
      </c>
      <c r="C23" s="15">
        <v>50000000</v>
      </c>
      <c r="D23" s="15">
        <v>0</v>
      </c>
      <c r="E23" s="15">
        <f t="shared" ca="1" si="0"/>
        <v>-50000000</v>
      </c>
      <c r="F23" s="15">
        <v>0</v>
      </c>
      <c r="G23" s="16">
        <f t="shared" ca="1" si="1"/>
        <v>0</v>
      </c>
      <c r="H23" s="3"/>
    </row>
    <row r="24" spans="1:8" ht="15" customHeight="1" x14ac:dyDescent="0.25">
      <c r="A24" s="54" t="s">
        <v>18</v>
      </c>
      <c r="B24" s="55"/>
      <c r="C24" s="17">
        <v>519342000</v>
      </c>
      <c r="D24" s="17">
        <v>65000000</v>
      </c>
      <c r="E24" s="18">
        <f t="shared" ca="1" si="0"/>
        <v>-454342000</v>
      </c>
      <c r="F24" s="18">
        <v>64999998.020000003</v>
      </c>
      <c r="G24" s="19">
        <f t="shared" ca="1" si="1"/>
        <v>1</v>
      </c>
      <c r="H24" s="3"/>
    </row>
  </sheetData>
  <mergeCells count="10">
    <mergeCell ref="A24:B24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zoomScaleNormal="100" zoomScaleSheetLayoutView="100" workbookViewId="0">
      <selection activeCell="A68" sqref="A68:XFD69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235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6300000</v>
      </c>
      <c r="D9" s="11">
        <v>6560128</v>
      </c>
      <c r="E9" s="11">
        <f t="shared" ref="E9:E40" ca="1" si="0">INDIRECT("R[0]C[-1]", FALSE)-INDIRECT("R[0]C[-2]", FALSE)</f>
        <v>260128</v>
      </c>
      <c r="F9" s="11">
        <v>6560127.9500000002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3"/>
      <c r="B10" s="14" t="s">
        <v>138</v>
      </c>
      <c r="C10" s="15">
        <v>300000</v>
      </c>
      <c r="D10" s="15">
        <v>300000</v>
      </c>
      <c r="E10" s="15">
        <f t="shared" ca="1" si="0"/>
        <v>0</v>
      </c>
      <c r="F10" s="15">
        <v>300000</v>
      </c>
      <c r="G10" s="16">
        <f t="shared" ca="1" si="1"/>
        <v>1</v>
      </c>
      <c r="H10" s="3"/>
    </row>
    <row r="11" spans="1:8" ht="30" outlineLevel="2" x14ac:dyDescent="0.25">
      <c r="A11" s="13"/>
      <c r="B11" s="14" t="s">
        <v>166</v>
      </c>
      <c r="C11" s="15">
        <v>400000</v>
      </c>
      <c r="D11" s="15">
        <v>400000</v>
      </c>
      <c r="E11" s="15">
        <f t="shared" ca="1" si="0"/>
        <v>0</v>
      </c>
      <c r="F11" s="15">
        <v>400000</v>
      </c>
      <c r="G11" s="16">
        <f t="shared" ca="1" si="1"/>
        <v>1</v>
      </c>
      <c r="H11" s="3"/>
    </row>
    <row r="12" spans="1:8" ht="30" outlineLevel="2" x14ac:dyDescent="0.25">
      <c r="A12" s="13"/>
      <c r="B12" s="14" t="s">
        <v>139</v>
      </c>
      <c r="C12" s="15">
        <v>600000</v>
      </c>
      <c r="D12" s="15">
        <v>300000</v>
      </c>
      <c r="E12" s="15">
        <f t="shared" ca="1" si="0"/>
        <v>-300000</v>
      </c>
      <c r="F12" s="15">
        <v>300000</v>
      </c>
      <c r="G12" s="16">
        <f t="shared" ca="1" si="1"/>
        <v>1</v>
      </c>
      <c r="H12" s="3"/>
    </row>
    <row r="13" spans="1:8" ht="60" outlineLevel="2" x14ac:dyDescent="0.25">
      <c r="A13" s="13"/>
      <c r="B13" s="14" t="s">
        <v>131</v>
      </c>
      <c r="C13" s="15">
        <v>5000000</v>
      </c>
      <c r="D13" s="15">
        <v>1260500.25</v>
      </c>
      <c r="E13" s="15">
        <f t="shared" ca="1" si="0"/>
        <v>-3739499.75</v>
      </c>
      <c r="F13" s="15">
        <v>1260500.2</v>
      </c>
      <c r="G13" s="16">
        <f t="shared" ca="1" si="1"/>
        <v>1</v>
      </c>
      <c r="H13" s="3"/>
    </row>
    <row r="14" spans="1:8" ht="30" outlineLevel="2" x14ac:dyDescent="0.25">
      <c r="A14" s="13"/>
      <c r="B14" s="14" t="s">
        <v>139</v>
      </c>
      <c r="C14" s="15">
        <v>0</v>
      </c>
      <c r="D14" s="15">
        <v>300000</v>
      </c>
      <c r="E14" s="15">
        <f t="shared" ca="1" si="0"/>
        <v>300000</v>
      </c>
      <c r="F14" s="15">
        <v>300000</v>
      </c>
      <c r="G14" s="16">
        <f t="shared" ca="1" si="1"/>
        <v>1</v>
      </c>
      <c r="H14" s="3"/>
    </row>
    <row r="15" spans="1:8" ht="60" outlineLevel="2" x14ac:dyDescent="0.25">
      <c r="A15" s="13"/>
      <c r="B15" s="14" t="s">
        <v>131</v>
      </c>
      <c r="C15" s="15">
        <v>0</v>
      </c>
      <c r="D15" s="15">
        <v>3999627.75</v>
      </c>
      <c r="E15" s="15">
        <f t="shared" ca="1" si="0"/>
        <v>3999627.75</v>
      </c>
      <c r="F15" s="15">
        <v>3999627.75</v>
      </c>
      <c r="G15" s="16">
        <f t="shared" ca="1" si="1"/>
        <v>1</v>
      </c>
      <c r="H15" s="3"/>
    </row>
    <row r="16" spans="1:8" outlineLevel="1" x14ac:dyDescent="0.25">
      <c r="A1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6" s="10" t="s">
        <v>22</v>
      </c>
      <c r="C16" s="11">
        <v>1600000</v>
      </c>
      <c r="D16" s="11">
        <v>1600000</v>
      </c>
      <c r="E16" s="11">
        <f t="shared" ca="1" si="0"/>
        <v>0</v>
      </c>
      <c r="F16" s="11">
        <v>1600000</v>
      </c>
      <c r="G16" s="12">
        <f t="shared" ca="1" si="1"/>
        <v>1</v>
      </c>
      <c r="H16" s="3"/>
    </row>
    <row r="17" spans="1:8" ht="45" outlineLevel="2" x14ac:dyDescent="0.25">
      <c r="A17" s="13"/>
      <c r="B17" s="14" t="s">
        <v>135</v>
      </c>
      <c r="C17" s="15">
        <v>300000</v>
      </c>
      <c r="D17" s="15">
        <v>0</v>
      </c>
      <c r="E17" s="15">
        <f t="shared" ca="1" si="0"/>
        <v>-300000</v>
      </c>
      <c r="F17" s="15">
        <v>0</v>
      </c>
      <c r="G17" s="16">
        <f t="shared" ca="1" si="1"/>
        <v>0</v>
      </c>
      <c r="H17" s="3"/>
    </row>
    <row r="18" spans="1:8" ht="45" outlineLevel="2" x14ac:dyDescent="0.25">
      <c r="A18" s="13"/>
      <c r="B18" s="14" t="s">
        <v>158</v>
      </c>
      <c r="C18" s="15">
        <v>300000</v>
      </c>
      <c r="D18" s="15">
        <v>0</v>
      </c>
      <c r="E18" s="15">
        <f t="shared" ca="1" si="0"/>
        <v>-300000</v>
      </c>
      <c r="F18" s="15">
        <v>0</v>
      </c>
      <c r="G18" s="16">
        <f t="shared" ca="1" si="1"/>
        <v>0</v>
      </c>
      <c r="H18" s="3"/>
    </row>
    <row r="19" spans="1:8" ht="75" outlineLevel="2" x14ac:dyDescent="0.25">
      <c r="A19" s="13"/>
      <c r="B19" s="14" t="s">
        <v>140</v>
      </c>
      <c r="C19" s="15">
        <v>1000000</v>
      </c>
      <c r="D19" s="15">
        <v>400000</v>
      </c>
      <c r="E19" s="15">
        <f t="shared" ca="1" si="0"/>
        <v>-600000</v>
      </c>
      <c r="F19" s="15">
        <v>400000</v>
      </c>
      <c r="G19" s="16">
        <f t="shared" ca="1" si="1"/>
        <v>1</v>
      </c>
      <c r="H19" s="3"/>
    </row>
    <row r="20" spans="1:8" ht="45" outlineLevel="2" x14ac:dyDescent="0.25">
      <c r="A20" s="13"/>
      <c r="B20" s="14" t="s">
        <v>135</v>
      </c>
      <c r="C20" s="15">
        <v>0</v>
      </c>
      <c r="D20" s="15">
        <v>300000</v>
      </c>
      <c r="E20" s="15">
        <f t="shared" ca="1" si="0"/>
        <v>300000</v>
      </c>
      <c r="F20" s="15">
        <v>300000</v>
      </c>
      <c r="G20" s="16">
        <f t="shared" ca="1" si="1"/>
        <v>1</v>
      </c>
      <c r="H20" s="3"/>
    </row>
    <row r="21" spans="1:8" ht="45" outlineLevel="2" x14ac:dyDescent="0.25">
      <c r="A21" s="13"/>
      <c r="B21" s="14" t="s">
        <v>158</v>
      </c>
      <c r="C21" s="15">
        <v>0</v>
      </c>
      <c r="D21" s="15">
        <v>300000</v>
      </c>
      <c r="E21" s="15">
        <f t="shared" ca="1" si="0"/>
        <v>300000</v>
      </c>
      <c r="F21" s="15">
        <v>300000</v>
      </c>
      <c r="G21" s="16">
        <f t="shared" ca="1" si="1"/>
        <v>1</v>
      </c>
      <c r="H21" s="3"/>
    </row>
    <row r="22" spans="1:8" ht="75" outlineLevel="2" x14ac:dyDescent="0.25">
      <c r="A22" s="13"/>
      <c r="B22" s="14" t="s">
        <v>140</v>
      </c>
      <c r="C22" s="15">
        <v>0</v>
      </c>
      <c r="D22" s="15">
        <v>600000</v>
      </c>
      <c r="E22" s="15">
        <f t="shared" ca="1" si="0"/>
        <v>600000</v>
      </c>
      <c r="F22" s="15">
        <v>600000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3" s="10" t="s">
        <v>24</v>
      </c>
      <c r="C23" s="11">
        <v>1500000</v>
      </c>
      <c r="D23" s="11">
        <v>739872</v>
      </c>
      <c r="E23" s="11">
        <f t="shared" ca="1" si="0"/>
        <v>-760128</v>
      </c>
      <c r="F23" s="11">
        <v>638588.78</v>
      </c>
      <c r="G23" s="12">
        <f t="shared" ca="1" si="1"/>
        <v>0.86309999999999998</v>
      </c>
      <c r="H23" s="3"/>
    </row>
    <row r="24" spans="1:8" ht="45" outlineLevel="2" x14ac:dyDescent="0.25">
      <c r="A24" s="13"/>
      <c r="B24" s="14" t="s">
        <v>167</v>
      </c>
      <c r="C24" s="15">
        <v>500000</v>
      </c>
      <c r="D24" s="15">
        <v>0</v>
      </c>
      <c r="E24" s="15">
        <f t="shared" ca="1" si="0"/>
        <v>-500000</v>
      </c>
      <c r="F24" s="15">
        <v>0</v>
      </c>
      <c r="G24" s="16">
        <f t="shared" ca="1" si="1"/>
        <v>0</v>
      </c>
      <c r="H24" s="3"/>
    </row>
    <row r="25" spans="1:8" ht="75" outlineLevel="2" x14ac:dyDescent="0.25">
      <c r="A25" s="13"/>
      <c r="B25" s="14" t="s">
        <v>153</v>
      </c>
      <c r="C25" s="15">
        <v>1000000</v>
      </c>
      <c r="D25" s="15">
        <v>739872</v>
      </c>
      <c r="E25" s="15">
        <f t="shared" ca="1" si="0"/>
        <v>-260128</v>
      </c>
      <c r="F25" s="15">
        <v>638588.78</v>
      </c>
      <c r="G25" s="16">
        <f t="shared" ca="1" si="1"/>
        <v>0.86309999999999998</v>
      </c>
      <c r="H25" s="3"/>
    </row>
    <row r="26" spans="1:8" outlineLevel="1" x14ac:dyDescent="0.25">
      <c r="A2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6" s="10" t="s">
        <v>26</v>
      </c>
      <c r="C26" s="11">
        <v>2300000</v>
      </c>
      <c r="D26" s="11">
        <v>2300000</v>
      </c>
      <c r="E26" s="11">
        <f t="shared" ca="1" si="0"/>
        <v>0</v>
      </c>
      <c r="F26" s="11">
        <v>2300000</v>
      </c>
      <c r="G26" s="12">
        <f t="shared" ca="1" si="1"/>
        <v>1</v>
      </c>
      <c r="H26" s="3"/>
    </row>
    <row r="27" spans="1:8" ht="75" outlineLevel="2" x14ac:dyDescent="0.25">
      <c r="A27" s="13"/>
      <c r="B27" s="14" t="s">
        <v>170</v>
      </c>
      <c r="C27" s="15">
        <v>2300000</v>
      </c>
      <c r="D27" s="15">
        <v>2300000</v>
      </c>
      <c r="E27" s="15">
        <f t="shared" ca="1" si="0"/>
        <v>0</v>
      </c>
      <c r="F27" s="15">
        <v>2300000</v>
      </c>
      <c r="G27" s="16">
        <f t="shared" ca="1" si="1"/>
        <v>1</v>
      </c>
      <c r="H27" s="3"/>
    </row>
    <row r="28" spans="1:8" outlineLevel="1" x14ac:dyDescent="0.25">
      <c r="A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8" s="10" t="s">
        <v>76</v>
      </c>
      <c r="C28" s="11">
        <v>500000</v>
      </c>
      <c r="D28" s="11">
        <v>500000</v>
      </c>
      <c r="E28" s="11">
        <f t="shared" ca="1" si="0"/>
        <v>0</v>
      </c>
      <c r="F28" s="11">
        <v>500000</v>
      </c>
      <c r="G28" s="12">
        <f t="shared" ca="1" si="1"/>
        <v>1</v>
      </c>
      <c r="H28" s="3"/>
    </row>
    <row r="29" spans="1:8" ht="75" outlineLevel="2" x14ac:dyDescent="0.25">
      <c r="A29" s="13"/>
      <c r="B29" s="14" t="s">
        <v>176</v>
      </c>
      <c r="C29" s="15">
        <v>500000</v>
      </c>
      <c r="D29" s="15">
        <v>500000</v>
      </c>
      <c r="E29" s="15">
        <f t="shared" ca="1" si="0"/>
        <v>0</v>
      </c>
      <c r="F29" s="15">
        <v>500000</v>
      </c>
      <c r="G29" s="16">
        <f t="shared" ca="1" si="1"/>
        <v>1</v>
      </c>
      <c r="H29" s="3"/>
    </row>
    <row r="30" spans="1:8" outlineLevel="1" x14ac:dyDescent="0.25">
      <c r="A3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0" s="10" t="s">
        <v>34</v>
      </c>
      <c r="C30" s="11">
        <v>800000</v>
      </c>
      <c r="D30" s="11">
        <v>800000</v>
      </c>
      <c r="E30" s="11">
        <f t="shared" ca="1" si="0"/>
        <v>0</v>
      </c>
      <c r="F30" s="11">
        <v>800000</v>
      </c>
      <c r="G30" s="12">
        <f t="shared" ca="1" si="1"/>
        <v>1</v>
      </c>
      <c r="H30" s="3"/>
    </row>
    <row r="31" spans="1:8" ht="75" outlineLevel="2" x14ac:dyDescent="0.25">
      <c r="A31" s="13"/>
      <c r="B31" s="14" t="s">
        <v>181</v>
      </c>
      <c r="C31" s="15">
        <v>800000</v>
      </c>
      <c r="D31" s="15">
        <v>800000</v>
      </c>
      <c r="E31" s="15">
        <f t="shared" ca="1" si="0"/>
        <v>0</v>
      </c>
      <c r="F31" s="15">
        <v>800000</v>
      </c>
      <c r="G31" s="16">
        <f t="shared" ca="1" si="1"/>
        <v>1</v>
      </c>
      <c r="H31" s="3"/>
    </row>
    <row r="32" spans="1:8" outlineLevel="1" x14ac:dyDescent="0.25">
      <c r="A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2" s="10" t="s">
        <v>36</v>
      </c>
      <c r="C32" s="11">
        <v>900000</v>
      </c>
      <c r="D32" s="11">
        <v>900000</v>
      </c>
      <c r="E32" s="11">
        <f t="shared" ca="1" si="0"/>
        <v>0</v>
      </c>
      <c r="F32" s="11">
        <v>900000</v>
      </c>
      <c r="G32" s="12">
        <f t="shared" ca="1" si="1"/>
        <v>1</v>
      </c>
      <c r="H32" s="3"/>
    </row>
    <row r="33" spans="1:8" ht="60" outlineLevel="2" x14ac:dyDescent="0.25">
      <c r="A33" s="13"/>
      <c r="B33" s="14" t="s">
        <v>182</v>
      </c>
      <c r="C33" s="15">
        <v>500000</v>
      </c>
      <c r="D33" s="15">
        <v>500000</v>
      </c>
      <c r="E33" s="15">
        <f t="shared" ca="1" si="0"/>
        <v>0</v>
      </c>
      <c r="F33" s="15">
        <v>500000</v>
      </c>
      <c r="G33" s="16">
        <f t="shared" ca="1" si="1"/>
        <v>1</v>
      </c>
      <c r="H33" s="3"/>
    </row>
    <row r="34" spans="1:8" ht="60" outlineLevel="2" x14ac:dyDescent="0.25">
      <c r="A34" s="13"/>
      <c r="B34" s="14" t="s">
        <v>224</v>
      </c>
      <c r="C34" s="15">
        <v>400000</v>
      </c>
      <c r="D34" s="15">
        <v>400000</v>
      </c>
      <c r="E34" s="15">
        <f t="shared" ca="1" si="0"/>
        <v>0</v>
      </c>
      <c r="F34" s="15">
        <v>400000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5" s="10" t="s">
        <v>38</v>
      </c>
      <c r="C35" s="11">
        <v>8500000</v>
      </c>
      <c r="D35" s="11">
        <v>8500000</v>
      </c>
      <c r="E35" s="11">
        <f t="shared" ca="1" si="0"/>
        <v>0</v>
      </c>
      <c r="F35" s="11">
        <v>8500000</v>
      </c>
      <c r="G35" s="12">
        <f t="shared" ca="1" si="1"/>
        <v>1</v>
      </c>
      <c r="H35" s="3"/>
    </row>
    <row r="36" spans="1:8" ht="75" outlineLevel="2" x14ac:dyDescent="0.25">
      <c r="A36" s="13"/>
      <c r="B36" s="14" t="s">
        <v>132</v>
      </c>
      <c r="C36" s="15">
        <v>8500000</v>
      </c>
      <c r="D36" s="15">
        <v>8500000</v>
      </c>
      <c r="E36" s="15">
        <f t="shared" ca="1" si="0"/>
        <v>0</v>
      </c>
      <c r="F36" s="15">
        <v>8500000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7" s="10" t="s">
        <v>40</v>
      </c>
      <c r="C37" s="11">
        <v>2300000</v>
      </c>
      <c r="D37" s="11">
        <v>2300000</v>
      </c>
      <c r="E37" s="11">
        <f t="shared" ca="1" si="0"/>
        <v>0</v>
      </c>
      <c r="F37" s="11">
        <v>2231977.09</v>
      </c>
      <c r="G37" s="12">
        <f t="shared" ca="1" si="1"/>
        <v>0.97040000000000004</v>
      </c>
      <c r="H37" s="3"/>
    </row>
    <row r="38" spans="1:8" ht="45" outlineLevel="2" x14ac:dyDescent="0.25">
      <c r="A38" s="13"/>
      <c r="B38" s="14" t="s">
        <v>236</v>
      </c>
      <c r="C38" s="15">
        <v>500000</v>
      </c>
      <c r="D38" s="15">
        <v>500000</v>
      </c>
      <c r="E38" s="15">
        <f t="shared" ca="1" si="0"/>
        <v>0</v>
      </c>
      <c r="F38" s="15">
        <v>500000</v>
      </c>
      <c r="G38" s="16">
        <f t="shared" ca="1" si="1"/>
        <v>1</v>
      </c>
      <c r="H38" s="3"/>
    </row>
    <row r="39" spans="1:8" ht="45" outlineLevel="2" x14ac:dyDescent="0.25">
      <c r="A39" s="13"/>
      <c r="B39" s="14" t="s">
        <v>124</v>
      </c>
      <c r="C39" s="15">
        <v>1000000</v>
      </c>
      <c r="D39" s="15">
        <v>1000000</v>
      </c>
      <c r="E39" s="15">
        <f t="shared" ca="1" si="0"/>
        <v>0</v>
      </c>
      <c r="F39" s="15">
        <v>999999.02</v>
      </c>
      <c r="G39" s="16">
        <f t="shared" ca="1" si="1"/>
        <v>1</v>
      </c>
      <c r="H39" s="3"/>
    </row>
    <row r="40" spans="1:8" ht="75" outlineLevel="2" x14ac:dyDescent="0.25">
      <c r="A40" s="13"/>
      <c r="B40" s="14" t="s">
        <v>189</v>
      </c>
      <c r="C40" s="15">
        <v>800000</v>
      </c>
      <c r="D40" s="15">
        <v>800000</v>
      </c>
      <c r="E40" s="15">
        <f t="shared" ca="1" si="0"/>
        <v>0</v>
      </c>
      <c r="F40" s="15">
        <v>731978.07</v>
      </c>
      <c r="G40" s="16">
        <f t="shared" ca="1" si="1"/>
        <v>0.91500000000000004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1" s="10" t="s">
        <v>42</v>
      </c>
      <c r="C41" s="11">
        <v>4303000</v>
      </c>
      <c r="D41" s="11">
        <v>4303000</v>
      </c>
      <c r="E41" s="11">
        <f t="shared" ref="E41:E70" ca="1" si="2">INDIRECT("R[0]C[-1]", FALSE)-INDIRECT("R[0]C[-2]", FALSE)</f>
        <v>0</v>
      </c>
      <c r="F41" s="11">
        <v>4302840.51</v>
      </c>
      <c r="G41" s="12">
        <f t="shared" ref="G41:G70" ca="1" si="3">IF(INDIRECT("R[0]C[-3]", FALSE)=0,0,ROUND(INDIRECT("R[0]C[-1]", FALSE)/INDIRECT("R[0]C[-3]", FALSE),4))</f>
        <v>1</v>
      </c>
      <c r="H41" s="3"/>
    </row>
    <row r="42" spans="1:8" ht="45" outlineLevel="2" x14ac:dyDescent="0.25">
      <c r="A42" s="13"/>
      <c r="B42" s="14" t="s">
        <v>191</v>
      </c>
      <c r="C42" s="15">
        <v>703000</v>
      </c>
      <c r="D42" s="15">
        <v>703000</v>
      </c>
      <c r="E42" s="15">
        <f t="shared" ca="1" si="2"/>
        <v>0</v>
      </c>
      <c r="F42" s="15">
        <v>702920.8</v>
      </c>
      <c r="G42" s="16">
        <f t="shared" ca="1" si="3"/>
        <v>0.99990000000000001</v>
      </c>
      <c r="H42" s="3"/>
    </row>
    <row r="43" spans="1:8" ht="45" outlineLevel="2" x14ac:dyDescent="0.25">
      <c r="A43" s="13"/>
      <c r="B43" s="14" t="s">
        <v>237</v>
      </c>
      <c r="C43" s="15">
        <v>800000</v>
      </c>
      <c r="D43" s="15">
        <v>800000</v>
      </c>
      <c r="E43" s="15">
        <f t="shared" ca="1" si="2"/>
        <v>0</v>
      </c>
      <c r="F43" s="15">
        <v>799920.62</v>
      </c>
      <c r="G43" s="16">
        <f t="shared" ca="1" si="3"/>
        <v>0.99990000000000001</v>
      </c>
      <c r="H43" s="3"/>
    </row>
    <row r="44" spans="1:8" ht="45" outlineLevel="2" x14ac:dyDescent="0.25">
      <c r="A44" s="13"/>
      <c r="B44" s="14" t="s">
        <v>194</v>
      </c>
      <c r="C44" s="15">
        <v>1000000</v>
      </c>
      <c r="D44" s="15">
        <v>1000000</v>
      </c>
      <c r="E44" s="15">
        <f t="shared" ca="1" si="2"/>
        <v>0</v>
      </c>
      <c r="F44" s="15">
        <v>999999.09</v>
      </c>
      <c r="G44" s="16">
        <f t="shared" ca="1" si="3"/>
        <v>1</v>
      </c>
      <c r="H44" s="3"/>
    </row>
    <row r="45" spans="1:8" ht="45" outlineLevel="2" x14ac:dyDescent="0.25">
      <c r="A45" s="13"/>
      <c r="B45" s="14" t="s">
        <v>195</v>
      </c>
      <c r="C45" s="15">
        <v>500000</v>
      </c>
      <c r="D45" s="15">
        <v>0</v>
      </c>
      <c r="E45" s="15">
        <f t="shared" ca="1" si="2"/>
        <v>-500000</v>
      </c>
      <c r="F45" s="15">
        <v>0</v>
      </c>
      <c r="G45" s="16">
        <f t="shared" ca="1" si="3"/>
        <v>0</v>
      </c>
      <c r="H45" s="3"/>
    </row>
    <row r="46" spans="1:8" ht="45" outlineLevel="2" x14ac:dyDescent="0.25">
      <c r="A46" s="13"/>
      <c r="B46" s="14" t="s">
        <v>227</v>
      </c>
      <c r="C46" s="15">
        <v>800000</v>
      </c>
      <c r="D46" s="15">
        <v>800000</v>
      </c>
      <c r="E46" s="15">
        <f t="shared" ca="1" si="2"/>
        <v>0</v>
      </c>
      <c r="F46" s="15">
        <v>800000</v>
      </c>
      <c r="G46" s="16">
        <f t="shared" ca="1" si="3"/>
        <v>1</v>
      </c>
      <c r="H46" s="3"/>
    </row>
    <row r="47" spans="1:8" ht="45" outlineLevel="2" x14ac:dyDescent="0.25">
      <c r="A47" s="13"/>
      <c r="B47" s="14" t="s">
        <v>238</v>
      </c>
      <c r="C47" s="15">
        <v>500000</v>
      </c>
      <c r="D47" s="15">
        <v>500000</v>
      </c>
      <c r="E47" s="15">
        <f t="shared" ca="1" si="2"/>
        <v>0</v>
      </c>
      <c r="F47" s="15">
        <v>500000</v>
      </c>
      <c r="G47" s="16">
        <f t="shared" ca="1" si="3"/>
        <v>1</v>
      </c>
      <c r="H47" s="3"/>
    </row>
    <row r="48" spans="1:8" ht="45" outlineLevel="2" x14ac:dyDescent="0.25">
      <c r="A48" s="13"/>
      <c r="B48" s="14" t="s">
        <v>195</v>
      </c>
      <c r="C48" s="15">
        <v>0</v>
      </c>
      <c r="D48" s="15">
        <v>500000</v>
      </c>
      <c r="E48" s="15">
        <f t="shared" ca="1" si="2"/>
        <v>500000</v>
      </c>
      <c r="F48" s="15">
        <v>500000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9" s="10" t="s">
        <v>81</v>
      </c>
      <c r="C49" s="11">
        <v>3200000</v>
      </c>
      <c r="D49" s="11">
        <v>3200000</v>
      </c>
      <c r="E49" s="11">
        <f t="shared" ca="1" si="2"/>
        <v>0</v>
      </c>
      <c r="F49" s="11">
        <v>2668031.5</v>
      </c>
      <c r="G49" s="12">
        <f t="shared" ca="1" si="3"/>
        <v>0.83379999999999999</v>
      </c>
      <c r="H49" s="3"/>
    </row>
    <row r="50" spans="1:8" ht="45" outlineLevel="2" x14ac:dyDescent="0.25">
      <c r="A50" s="13"/>
      <c r="B50" s="14" t="s">
        <v>239</v>
      </c>
      <c r="C50" s="15">
        <v>500000</v>
      </c>
      <c r="D50" s="15">
        <v>0</v>
      </c>
      <c r="E50" s="15">
        <f t="shared" ca="1" si="2"/>
        <v>-500000</v>
      </c>
      <c r="F50" s="15">
        <v>0</v>
      </c>
      <c r="G50" s="16">
        <f t="shared" ca="1" si="3"/>
        <v>0</v>
      </c>
      <c r="H50" s="3"/>
    </row>
    <row r="51" spans="1:8" ht="45" outlineLevel="2" x14ac:dyDescent="0.25">
      <c r="A51" s="13"/>
      <c r="B51" s="14" t="s">
        <v>240</v>
      </c>
      <c r="C51" s="15">
        <v>600000</v>
      </c>
      <c r="D51" s="15">
        <v>0</v>
      </c>
      <c r="E51" s="15">
        <f t="shared" ca="1" si="2"/>
        <v>-600000</v>
      </c>
      <c r="F51" s="15">
        <v>0</v>
      </c>
      <c r="G51" s="16">
        <f t="shared" ca="1" si="3"/>
        <v>0</v>
      </c>
      <c r="H51" s="3"/>
    </row>
    <row r="52" spans="1:8" ht="45" outlineLevel="2" x14ac:dyDescent="0.25">
      <c r="A52" s="13"/>
      <c r="B52" s="14" t="s">
        <v>197</v>
      </c>
      <c r="C52" s="15">
        <v>600000</v>
      </c>
      <c r="D52" s="15">
        <v>850000</v>
      </c>
      <c r="E52" s="15">
        <f t="shared" ca="1" si="2"/>
        <v>250000</v>
      </c>
      <c r="F52" s="15">
        <v>584090.99</v>
      </c>
      <c r="G52" s="16">
        <f t="shared" ca="1" si="3"/>
        <v>0.68720000000000003</v>
      </c>
      <c r="H52" s="3"/>
    </row>
    <row r="53" spans="1:8" ht="75" outlineLevel="2" x14ac:dyDescent="0.25">
      <c r="A53" s="13"/>
      <c r="B53" s="14" t="s">
        <v>198</v>
      </c>
      <c r="C53" s="15">
        <v>1500000</v>
      </c>
      <c r="D53" s="15">
        <v>0</v>
      </c>
      <c r="E53" s="15">
        <f t="shared" ca="1" si="2"/>
        <v>-1500000</v>
      </c>
      <c r="F53" s="15">
        <v>0</v>
      </c>
      <c r="G53" s="16">
        <f t="shared" ca="1" si="3"/>
        <v>0</v>
      </c>
      <c r="H53" s="3"/>
    </row>
    <row r="54" spans="1:8" ht="45" outlineLevel="2" x14ac:dyDescent="0.25">
      <c r="A54" s="13"/>
      <c r="B54" s="14" t="s">
        <v>240</v>
      </c>
      <c r="C54" s="15">
        <v>0</v>
      </c>
      <c r="D54" s="15">
        <v>850000</v>
      </c>
      <c r="E54" s="15">
        <f t="shared" ca="1" si="2"/>
        <v>850000</v>
      </c>
      <c r="F54" s="15">
        <v>584090.99</v>
      </c>
      <c r="G54" s="16">
        <f t="shared" ca="1" si="3"/>
        <v>0.68720000000000003</v>
      </c>
      <c r="H54" s="3"/>
    </row>
    <row r="55" spans="1:8" ht="75" outlineLevel="2" x14ac:dyDescent="0.25">
      <c r="A55" s="13"/>
      <c r="B55" s="14" t="s">
        <v>198</v>
      </c>
      <c r="C55" s="15">
        <v>0</v>
      </c>
      <c r="D55" s="15">
        <v>1500000</v>
      </c>
      <c r="E55" s="15">
        <f t="shared" ca="1" si="2"/>
        <v>1500000</v>
      </c>
      <c r="F55" s="15">
        <v>1499849.52</v>
      </c>
      <c r="G55" s="16">
        <f t="shared" ca="1" si="3"/>
        <v>0.99990000000000001</v>
      </c>
      <c r="H55" s="3"/>
    </row>
    <row r="56" spans="1:8" outlineLevel="1" x14ac:dyDescent="0.25">
      <c r="A5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6" s="10" t="s">
        <v>46</v>
      </c>
      <c r="C56" s="11">
        <v>5000000</v>
      </c>
      <c r="D56" s="11">
        <v>5000000</v>
      </c>
      <c r="E56" s="11">
        <f t="shared" ca="1" si="2"/>
        <v>0</v>
      </c>
      <c r="F56" s="11">
        <v>5000000</v>
      </c>
      <c r="G56" s="12">
        <f t="shared" ca="1" si="3"/>
        <v>1</v>
      </c>
      <c r="H56" s="3"/>
    </row>
    <row r="57" spans="1:8" ht="75" outlineLevel="2" x14ac:dyDescent="0.25">
      <c r="A57" s="13"/>
      <c r="B57" s="14" t="s">
        <v>145</v>
      </c>
      <c r="C57" s="15">
        <v>5000000</v>
      </c>
      <c r="D57" s="15">
        <v>0</v>
      </c>
      <c r="E57" s="15">
        <f t="shared" ca="1" si="2"/>
        <v>-5000000</v>
      </c>
      <c r="F57" s="15">
        <v>0</v>
      </c>
      <c r="G57" s="16">
        <f t="shared" ca="1" si="3"/>
        <v>0</v>
      </c>
      <c r="H57" s="3"/>
    </row>
    <row r="58" spans="1:8" ht="60" outlineLevel="2" x14ac:dyDescent="0.25">
      <c r="A58" s="13"/>
      <c r="B58" s="14" t="s">
        <v>47</v>
      </c>
      <c r="C58" s="15">
        <v>0</v>
      </c>
      <c r="D58" s="15">
        <v>5000000</v>
      </c>
      <c r="E58" s="15">
        <f t="shared" ca="1" si="2"/>
        <v>5000000</v>
      </c>
      <c r="F58" s="15">
        <v>5000000</v>
      </c>
      <c r="G58" s="16">
        <f t="shared" ca="1" si="3"/>
        <v>1</v>
      </c>
      <c r="H58" s="3"/>
    </row>
    <row r="59" spans="1:8" ht="75" outlineLevel="2" x14ac:dyDescent="0.25">
      <c r="A59" s="13"/>
      <c r="B59" s="14" t="s">
        <v>145</v>
      </c>
      <c r="C59" s="15">
        <v>0</v>
      </c>
      <c r="D59" s="15">
        <v>0</v>
      </c>
      <c r="E59" s="15">
        <f t="shared" ca="1" si="2"/>
        <v>0</v>
      </c>
      <c r="F59" s="15">
        <v>0</v>
      </c>
      <c r="G59" s="16">
        <f t="shared" ca="1" si="3"/>
        <v>0</v>
      </c>
      <c r="H59" s="3"/>
    </row>
    <row r="60" spans="1:8" outlineLevel="1" x14ac:dyDescent="0.25">
      <c r="A6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0" s="10" t="s">
        <v>48</v>
      </c>
      <c r="C60" s="11">
        <v>7050000</v>
      </c>
      <c r="D60" s="11">
        <v>7550000</v>
      </c>
      <c r="E60" s="11">
        <f t="shared" ca="1" si="2"/>
        <v>500000</v>
      </c>
      <c r="F60" s="11">
        <v>7471023.3099999996</v>
      </c>
      <c r="G60" s="12">
        <f t="shared" ca="1" si="3"/>
        <v>0.98950000000000005</v>
      </c>
      <c r="H60" s="3"/>
    </row>
    <row r="61" spans="1:8" ht="45" outlineLevel="2" x14ac:dyDescent="0.25">
      <c r="A61" s="13"/>
      <c r="B61" s="14" t="s">
        <v>241</v>
      </c>
      <c r="C61" s="15">
        <v>350000</v>
      </c>
      <c r="D61" s="15">
        <v>350000</v>
      </c>
      <c r="E61" s="15">
        <f t="shared" ca="1" si="2"/>
        <v>0</v>
      </c>
      <c r="F61" s="15">
        <v>350000</v>
      </c>
      <c r="G61" s="16">
        <f t="shared" ca="1" si="3"/>
        <v>1</v>
      </c>
      <c r="H61" s="3"/>
    </row>
    <row r="62" spans="1:8" ht="45" outlineLevel="2" x14ac:dyDescent="0.25">
      <c r="A62" s="13"/>
      <c r="B62" s="14" t="s">
        <v>242</v>
      </c>
      <c r="C62" s="15">
        <v>600000</v>
      </c>
      <c r="D62" s="15">
        <v>600000</v>
      </c>
      <c r="E62" s="15">
        <f t="shared" ca="1" si="2"/>
        <v>0</v>
      </c>
      <c r="F62" s="15">
        <v>591020.84</v>
      </c>
      <c r="G62" s="16">
        <f t="shared" ca="1" si="3"/>
        <v>0.98499999999999999</v>
      </c>
      <c r="H62" s="3"/>
    </row>
    <row r="63" spans="1:8" ht="45" outlineLevel="2" x14ac:dyDescent="0.25">
      <c r="A63" s="13"/>
      <c r="B63" s="14" t="s">
        <v>243</v>
      </c>
      <c r="C63" s="15">
        <v>600000</v>
      </c>
      <c r="D63" s="15">
        <v>600000</v>
      </c>
      <c r="E63" s="15">
        <f t="shared" ca="1" si="2"/>
        <v>0</v>
      </c>
      <c r="F63" s="15">
        <v>593000.81000000006</v>
      </c>
      <c r="G63" s="16">
        <f t="shared" ca="1" si="3"/>
        <v>0.98829999999999996</v>
      </c>
      <c r="H63" s="3"/>
    </row>
    <row r="64" spans="1:8" ht="45" outlineLevel="2" x14ac:dyDescent="0.25">
      <c r="A64" s="13"/>
      <c r="B64" s="14" t="s">
        <v>233</v>
      </c>
      <c r="C64" s="15">
        <v>3300000</v>
      </c>
      <c r="D64" s="15">
        <v>3000000</v>
      </c>
      <c r="E64" s="15">
        <f t="shared" ca="1" si="2"/>
        <v>-300000</v>
      </c>
      <c r="F64" s="15">
        <v>2974999.52</v>
      </c>
      <c r="G64" s="16">
        <f t="shared" ca="1" si="3"/>
        <v>0.99170000000000003</v>
      </c>
      <c r="H64" s="3"/>
    </row>
    <row r="65" spans="1:8" ht="45" outlineLevel="2" x14ac:dyDescent="0.25">
      <c r="A65" s="13"/>
      <c r="B65" s="14" t="s">
        <v>244</v>
      </c>
      <c r="C65" s="15">
        <v>600000</v>
      </c>
      <c r="D65" s="15">
        <v>600000</v>
      </c>
      <c r="E65" s="15">
        <f t="shared" ca="1" si="2"/>
        <v>0</v>
      </c>
      <c r="F65" s="15">
        <v>587031.84</v>
      </c>
      <c r="G65" s="16">
        <f t="shared" ca="1" si="3"/>
        <v>0.97840000000000005</v>
      </c>
      <c r="H65" s="3"/>
    </row>
    <row r="66" spans="1:8" ht="45" outlineLevel="2" x14ac:dyDescent="0.25">
      <c r="A66" s="13"/>
      <c r="B66" s="14" t="s">
        <v>245</v>
      </c>
      <c r="C66" s="15">
        <v>600000</v>
      </c>
      <c r="D66" s="15">
        <v>0</v>
      </c>
      <c r="E66" s="15">
        <f t="shared" ca="1" si="2"/>
        <v>-600000</v>
      </c>
      <c r="F66" s="15">
        <v>0</v>
      </c>
      <c r="G66" s="16">
        <f t="shared" ca="1" si="3"/>
        <v>0</v>
      </c>
      <c r="H66" s="3"/>
    </row>
    <row r="67" spans="1:8" ht="75" outlineLevel="2" x14ac:dyDescent="0.25">
      <c r="A67" s="13"/>
      <c r="B67" s="14" t="s">
        <v>146</v>
      </c>
      <c r="C67" s="15">
        <v>1000000</v>
      </c>
      <c r="D67" s="15">
        <v>0</v>
      </c>
      <c r="E67" s="15">
        <f t="shared" ca="1" si="2"/>
        <v>-1000000</v>
      </c>
      <c r="F67" s="15">
        <v>0</v>
      </c>
      <c r="G67" s="16">
        <f t="shared" ca="1" si="3"/>
        <v>0</v>
      </c>
      <c r="H67" s="3"/>
    </row>
    <row r="68" spans="1:8" ht="45" outlineLevel="2" x14ac:dyDescent="0.25">
      <c r="A68" s="13"/>
      <c r="B68" s="14" t="s">
        <v>233</v>
      </c>
      <c r="C68" s="15">
        <v>0</v>
      </c>
      <c r="D68" s="15">
        <v>800000</v>
      </c>
      <c r="E68" s="15">
        <f t="shared" ca="1" si="2"/>
        <v>800000</v>
      </c>
      <c r="F68" s="15">
        <v>791998.83</v>
      </c>
      <c r="G68" s="16">
        <f t="shared" ca="1" si="3"/>
        <v>0.99</v>
      </c>
      <c r="H68" s="3"/>
    </row>
    <row r="69" spans="1:8" ht="45" outlineLevel="2" x14ac:dyDescent="0.25">
      <c r="A69" s="13"/>
      <c r="B69" s="14" t="s">
        <v>244</v>
      </c>
      <c r="C69" s="15">
        <v>0</v>
      </c>
      <c r="D69" s="15">
        <v>0</v>
      </c>
      <c r="E69" s="15">
        <f t="shared" ca="1" si="2"/>
        <v>0</v>
      </c>
      <c r="F69" s="15">
        <v>0</v>
      </c>
      <c r="G69" s="16">
        <f t="shared" ca="1" si="3"/>
        <v>0</v>
      </c>
      <c r="H69" s="3"/>
    </row>
    <row r="70" spans="1:8" ht="45" outlineLevel="2" x14ac:dyDescent="0.25">
      <c r="A70" s="13"/>
      <c r="B70" s="14" t="s">
        <v>245</v>
      </c>
      <c r="C70" s="15">
        <v>0</v>
      </c>
      <c r="D70" s="15">
        <v>600000</v>
      </c>
      <c r="E70" s="15">
        <f t="shared" ca="1" si="2"/>
        <v>600000</v>
      </c>
      <c r="F70" s="15">
        <v>592971.46</v>
      </c>
      <c r="G70" s="16">
        <f t="shared" ca="1" si="3"/>
        <v>0.98829999999999996</v>
      </c>
      <c r="H70" s="3"/>
    </row>
    <row r="71" spans="1:8" ht="75" outlineLevel="2" x14ac:dyDescent="0.25">
      <c r="A71" s="13"/>
      <c r="B71" s="14" t="s">
        <v>146</v>
      </c>
      <c r="C71" s="15">
        <v>0</v>
      </c>
      <c r="D71" s="15">
        <v>1000000</v>
      </c>
      <c r="E71" s="15">
        <f t="shared" ref="E71:E85" ca="1" si="4">INDIRECT("R[0]C[-1]", FALSE)-INDIRECT("R[0]C[-2]", FALSE)</f>
        <v>1000000</v>
      </c>
      <c r="F71" s="15">
        <v>990000.01</v>
      </c>
      <c r="G71" s="16">
        <f t="shared" ref="G71:G85" ca="1" si="5">IF(INDIRECT("R[0]C[-3]", FALSE)=0,0,ROUND(INDIRECT("R[0]C[-1]", FALSE)/INDIRECT("R[0]C[-3]", FALSE),4))</f>
        <v>0.99</v>
      </c>
      <c r="H71" s="3"/>
    </row>
    <row r="72" spans="1:8" outlineLevel="1" x14ac:dyDescent="0.25">
      <c r="A7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2" s="10" t="s">
        <v>70</v>
      </c>
      <c r="C72" s="11">
        <v>600000</v>
      </c>
      <c r="D72" s="11">
        <v>600000</v>
      </c>
      <c r="E72" s="11">
        <f t="shared" ca="1" si="4"/>
        <v>0</v>
      </c>
      <c r="F72" s="11">
        <v>593009.61</v>
      </c>
      <c r="G72" s="12">
        <f t="shared" ca="1" si="5"/>
        <v>0.98829999999999996</v>
      </c>
      <c r="H72" s="3"/>
    </row>
    <row r="73" spans="1:8" ht="60" outlineLevel="2" x14ac:dyDescent="0.25">
      <c r="A73" s="13"/>
      <c r="B73" s="14" t="s">
        <v>246</v>
      </c>
      <c r="C73" s="15">
        <v>600000</v>
      </c>
      <c r="D73" s="15">
        <v>600000</v>
      </c>
      <c r="E73" s="15">
        <f t="shared" ca="1" si="4"/>
        <v>0</v>
      </c>
      <c r="F73" s="15">
        <v>593009.61</v>
      </c>
      <c r="G73" s="16">
        <f t="shared" ca="1" si="5"/>
        <v>0.98829999999999996</v>
      </c>
      <c r="H73" s="3"/>
    </row>
    <row r="74" spans="1:8" outlineLevel="1" x14ac:dyDescent="0.25">
      <c r="A7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4" s="10" t="s">
        <v>52</v>
      </c>
      <c r="C74" s="11">
        <v>8647000</v>
      </c>
      <c r="D74" s="11">
        <v>8647000</v>
      </c>
      <c r="E74" s="11">
        <f t="shared" ca="1" si="4"/>
        <v>0</v>
      </c>
      <c r="F74" s="11">
        <v>8647000</v>
      </c>
      <c r="G74" s="12">
        <f t="shared" ca="1" si="5"/>
        <v>1</v>
      </c>
      <c r="H74" s="3"/>
    </row>
    <row r="75" spans="1:8" ht="45" outlineLevel="2" x14ac:dyDescent="0.25">
      <c r="A75" s="13"/>
      <c r="B75" s="14" t="s">
        <v>53</v>
      </c>
      <c r="C75" s="15">
        <v>8647000</v>
      </c>
      <c r="D75" s="15">
        <v>8647000</v>
      </c>
      <c r="E75" s="15">
        <f t="shared" ca="1" si="4"/>
        <v>0</v>
      </c>
      <c r="F75" s="15">
        <v>8647000</v>
      </c>
      <c r="G75" s="16">
        <f t="shared" ca="1" si="5"/>
        <v>1</v>
      </c>
      <c r="H75" s="3"/>
    </row>
    <row r="76" spans="1:8" outlineLevel="1" x14ac:dyDescent="0.25">
      <c r="A7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6" s="10" t="s">
        <v>16</v>
      </c>
      <c r="C76" s="11">
        <v>4000000</v>
      </c>
      <c r="D76" s="11">
        <v>4000000</v>
      </c>
      <c r="E76" s="11">
        <f t="shared" ca="1" si="4"/>
        <v>0</v>
      </c>
      <c r="F76" s="11">
        <v>2967028.98</v>
      </c>
      <c r="G76" s="12">
        <f t="shared" ca="1" si="5"/>
        <v>0.74180000000000001</v>
      </c>
      <c r="H76" s="3"/>
    </row>
    <row r="77" spans="1:8" ht="45" outlineLevel="2" x14ac:dyDescent="0.25">
      <c r="A77" s="13"/>
      <c r="B77" s="14" t="s">
        <v>220</v>
      </c>
      <c r="C77" s="15">
        <v>600000</v>
      </c>
      <c r="D77" s="15">
        <v>600000</v>
      </c>
      <c r="E77" s="15">
        <f t="shared" ca="1" si="4"/>
        <v>0</v>
      </c>
      <c r="F77" s="15">
        <v>600000</v>
      </c>
      <c r="G77" s="16">
        <f t="shared" ca="1" si="5"/>
        <v>1</v>
      </c>
      <c r="H77" s="3"/>
    </row>
    <row r="78" spans="1:8" ht="45" outlineLevel="2" x14ac:dyDescent="0.25">
      <c r="A78" s="13"/>
      <c r="B78" s="14" t="s">
        <v>247</v>
      </c>
      <c r="C78" s="15">
        <v>600000</v>
      </c>
      <c r="D78" s="15">
        <v>600000</v>
      </c>
      <c r="E78" s="15">
        <f t="shared" ca="1" si="4"/>
        <v>0</v>
      </c>
      <c r="F78" s="15">
        <v>593961.39</v>
      </c>
      <c r="G78" s="16">
        <f t="shared" ca="1" si="5"/>
        <v>0.9899</v>
      </c>
      <c r="H78" s="3"/>
    </row>
    <row r="79" spans="1:8" ht="45" outlineLevel="2" x14ac:dyDescent="0.25">
      <c r="A79" s="13"/>
      <c r="B79" s="14" t="s">
        <v>248</v>
      </c>
      <c r="C79" s="15">
        <v>2000000</v>
      </c>
      <c r="D79" s="15">
        <v>0</v>
      </c>
      <c r="E79" s="15">
        <f t="shared" ca="1" si="4"/>
        <v>-2000000</v>
      </c>
      <c r="F79" s="15">
        <v>0</v>
      </c>
      <c r="G79" s="16">
        <f t="shared" ca="1" si="5"/>
        <v>0</v>
      </c>
      <c r="H79" s="3"/>
    </row>
    <row r="80" spans="1:8" ht="45" outlineLevel="2" x14ac:dyDescent="0.25">
      <c r="A80" s="13"/>
      <c r="B80" s="14" t="s">
        <v>204</v>
      </c>
      <c r="C80" s="15">
        <v>600000</v>
      </c>
      <c r="D80" s="15">
        <v>600000</v>
      </c>
      <c r="E80" s="15">
        <f t="shared" ca="1" si="4"/>
        <v>0</v>
      </c>
      <c r="F80" s="15">
        <v>592971.46</v>
      </c>
      <c r="G80" s="16">
        <f t="shared" ca="1" si="5"/>
        <v>0.98829999999999996</v>
      </c>
      <c r="H80" s="3"/>
    </row>
    <row r="81" spans="1:8" ht="75" outlineLevel="2" x14ac:dyDescent="0.25">
      <c r="A81" s="13"/>
      <c r="B81" s="14" t="s">
        <v>98</v>
      </c>
      <c r="C81" s="15">
        <v>200000</v>
      </c>
      <c r="D81" s="15">
        <v>200000</v>
      </c>
      <c r="E81" s="15">
        <f t="shared" ca="1" si="4"/>
        <v>0</v>
      </c>
      <c r="F81" s="15">
        <v>200000</v>
      </c>
      <c r="G81" s="16">
        <f t="shared" ca="1" si="5"/>
        <v>1</v>
      </c>
      <c r="H81" s="3"/>
    </row>
    <row r="82" spans="1:8" ht="45" outlineLevel="2" x14ac:dyDescent="0.25">
      <c r="A82" s="13"/>
      <c r="B82" s="14" t="s">
        <v>248</v>
      </c>
      <c r="C82" s="15">
        <v>0</v>
      </c>
      <c r="D82" s="15">
        <v>2000000</v>
      </c>
      <c r="E82" s="15">
        <f t="shared" ca="1" si="4"/>
        <v>2000000</v>
      </c>
      <c r="F82" s="15">
        <v>980096.13</v>
      </c>
      <c r="G82" s="16">
        <f t="shared" ca="1" si="5"/>
        <v>0.49</v>
      </c>
      <c r="H82" s="3"/>
    </row>
    <row r="83" spans="1:8" outlineLevel="1" x14ac:dyDescent="0.25">
      <c r="A8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3" s="10" t="s">
        <v>58</v>
      </c>
      <c r="C83" s="11">
        <v>2500000</v>
      </c>
      <c r="D83" s="11">
        <v>2500000</v>
      </c>
      <c r="E83" s="11">
        <f t="shared" ca="1" si="4"/>
        <v>0</v>
      </c>
      <c r="F83" s="11">
        <v>2465409.09</v>
      </c>
      <c r="G83" s="12">
        <f t="shared" ca="1" si="5"/>
        <v>0.98619999999999997</v>
      </c>
      <c r="H83" s="3"/>
    </row>
    <row r="84" spans="1:8" ht="75" outlineLevel="2" x14ac:dyDescent="0.25">
      <c r="A84" s="13"/>
      <c r="B84" s="14" t="s">
        <v>211</v>
      </c>
      <c r="C84" s="15">
        <v>2500000</v>
      </c>
      <c r="D84" s="15">
        <v>2500000</v>
      </c>
      <c r="E84" s="15">
        <f t="shared" ca="1" si="4"/>
        <v>0</v>
      </c>
      <c r="F84" s="15">
        <v>2465409.09</v>
      </c>
      <c r="G84" s="16">
        <f t="shared" ca="1" si="5"/>
        <v>0.98619999999999997</v>
      </c>
      <c r="H84" s="3"/>
    </row>
    <row r="85" spans="1:8" ht="15" customHeight="1" x14ac:dyDescent="0.25">
      <c r="A85" s="54" t="s">
        <v>18</v>
      </c>
      <c r="B85" s="55"/>
      <c r="C85" s="17">
        <v>60000000</v>
      </c>
      <c r="D85" s="17">
        <v>60000000</v>
      </c>
      <c r="E85" s="18">
        <f t="shared" ca="1" si="4"/>
        <v>0</v>
      </c>
      <c r="F85" s="18">
        <v>58145036.82</v>
      </c>
      <c r="G85" s="19">
        <f t="shared" ca="1" si="5"/>
        <v>0.96909999999999996</v>
      </c>
      <c r="H85" s="3"/>
    </row>
  </sheetData>
  <mergeCells count="10">
    <mergeCell ref="A85:B8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opLeftCell="A52" zoomScaleNormal="100" zoomScaleSheetLayoutView="100" workbookViewId="0">
      <selection activeCell="A60" sqref="A60:XFD61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28515625" style="1" customWidth="1"/>
    <col min="4" max="4" width="11.28515625" style="1" customWidth="1"/>
    <col min="5" max="5" width="12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249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8600900</v>
      </c>
      <c r="D9" s="11">
        <v>10679490</v>
      </c>
      <c r="E9" s="11">
        <f t="shared" ref="E9:E28" ca="1" si="0">INDIRECT("R[0]C[-1]", FALSE)-INDIRECT("R[0]C[-2]", FALSE)</f>
        <v>2078590</v>
      </c>
      <c r="F9" s="11">
        <v>10679490</v>
      </c>
      <c r="G9" s="12">
        <f t="shared" ref="G9:G28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3"/>
      <c r="B10" s="14" t="s">
        <v>139</v>
      </c>
      <c r="C10" s="15">
        <v>2500000</v>
      </c>
      <c r="D10" s="15">
        <v>2500000</v>
      </c>
      <c r="E10" s="15">
        <f t="shared" ca="1" si="0"/>
        <v>0</v>
      </c>
      <c r="F10" s="15">
        <v>2500000</v>
      </c>
      <c r="G10" s="16">
        <f t="shared" ca="1" si="1"/>
        <v>1</v>
      </c>
      <c r="H10" s="3"/>
    </row>
    <row r="11" spans="1:8" ht="60" outlineLevel="2" x14ac:dyDescent="0.25">
      <c r="A11" s="13"/>
      <c r="B11" s="14" t="s">
        <v>131</v>
      </c>
      <c r="C11" s="15">
        <v>6100900</v>
      </c>
      <c r="D11" s="15">
        <v>8179490</v>
      </c>
      <c r="E11" s="15">
        <f t="shared" ca="1" si="0"/>
        <v>2078590</v>
      </c>
      <c r="F11" s="15">
        <v>8179490</v>
      </c>
      <c r="G11" s="16">
        <f t="shared" ca="1" si="1"/>
        <v>1</v>
      </c>
      <c r="H11" s="3"/>
    </row>
    <row r="12" spans="1:8" outlineLevel="1" x14ac:dyDescent="0.25">
      <c r="A1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10" t="s">
        <v>22</v>
      </c>
      <c r="C12" s="11">
        <v>1651000</v>
      </c>
      <c r="D12" s="11">
        <v>5713045</v>
      </c>
      <c r="E12" s="11">
        <f t="shared" ca="1" si="0"/>
        <v>4062045</v>
      </c>
      <c r="F12" s="11">
        <v>2283543.84</v>
      </c>
      <c r="G12" s="12">
        <f t="shared" ca="1" si="1"/>
        <v>0.3997</v>
      </c>
      <c r="H12" s="3"/>
    </row>
    <row r="13" spans="1:8" ht="45" outlineLevel="2" x14ac:dyDescent="0.25">
      <c r="A13" s="13"/>
      <c r="B13" s="14" t="s">
        <v>158</v>
      </c>
      <c r="C13" s="15">
        <v>701000</v>
      </c>
      <c r="D13" s="15">
        <v>701000</v>
      </c>
      <c r="E13" s="15">
        <f t="shared" ca="1" si="0"/>
        <v>0</v>
      </c>
      <c r="F13" s="15">
        <v>701000</v>
      </c>
      <c r="G13" s="16">
        <f t="shared" ca="1" si="1"/>
        <v>1</v>
      </c>
      <c r="H13" s="3"/>
    </row>
    <row r="14" spans="1:8" ht="60" outlineLevel="2" x14ac:dyDescent="0.25">
      <c r="A14" s="13"/>
      <c r="B14" s="14" t="s">
        <v>23</v>
      </c>
      <c r="C14" s="15">
        <v>950000</v>
      </c>
      <c r="D14" s="15">
        <v>0</v>
      </c>
      <c r="E14" s="15">
        <f t="shared" ca="1" si="0"/>
        <v>-950000</v>
      </c>
      <c r="F14" s="15">
        <v>0</v>
      </c>
      <c r="G14" s="16">
        <f t="shared" ca="1" si="1"/>
        <v>0</v>
      </c>
      <c r="H14" s="3"/>
    </row>
    <row r="15" spans="1:8" ht="75" outlineLevel="2" x14ac:dyDescent="0.25">
      <c r="A15" s="13"/>
      <c r="B15" s="14" t="s">
        <v>140</v>
      </c>
      <c r="C15" s="15">
        <v>0</v>
      </c>
      <c r="D15" s="15">
        <v>5012045</v>
      </c>
      <c r="E15" s="15">
        <f t="shared" ca="1" si="0"/>
        <v>5012045</v>
      </c>
      <c r="F15" s="15">
        <v>1582543.84</v>
      </c>
      <c r="G15" s="16">
        <f t="shared" ca="1" si="1"/>
        <v>0.31569999999999998</v>
      </c>
      <c r="H15" s="3"/>
    </row>
    <row r="16" spans="1:8" outlineLevel="1" x14ac:dyDescent="0.25">
      <c r="A1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10" t="s">
        <v>28</v>
      </c>
      <c r="C16" s="11">
        <v>3000000</v>
      </c>
      <c r="D16" s="11">
        <v>2955360.68</v>
      </c>
      <c r="E16" s="11">
        <f t="shared" ca="1" si="0"/>
        <v>-44639.319999999832</v>
      </c>
      <c r="F16" s="11">
        <v>2955360.68</v>
      </c>
      <c r="G16" s="12">
        <f t="shared" ca="1" si="1"/>
        <v>1</v>
      </c>
      <c r="H16" s="3"/>
    </row>
    <row r="17" spans="1:8" ht="45" outlineLevel="2" x14ac:dyDescent="0.25">
      <c r="A17" s="13"/>
      <c r="B17" s="14" t="s">
        <v>114</v>
      </c>
      <c r="C17" s="15">
        <v>2000000</v>
      </c>
      <c r="D17" s="15">
        <v>2000000</v>
      </c>
      <c r="E17" s="15">
        <f t="shared" ca="1" si="0"/>
        <v>0</v>
      </c>
      <c r="F17" s="15">
        <v>2000000</v>
      </c>
      <c r="G17" s="16">
        <f t="shared" ca="1" si="1"/>
        <v>1</v>
      </c>
      <c r="H17" s="3"/>
    </row>
    <row r="18" spans="1:8" ht="45" outlineLevel="2" x14ac:dyDescent="0.25">
      <c r="A18" s="13"/>
      <c r="B18" s="14" t="s">
        <v>115</v>
      </c>
      <c r="C18" s="15">
        <v>1000000</v>
      </c>
      <c r="D18" s="15">
        <v>955360.68</v>
      </c>
      <c r="E18" s="15">
        <f t="shared" ca="1" si="0"/>
        <v>-44639.319999999949</v>
      </c>
      <c r="F18" s="15">
        <v>955360.68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9" s="10" t="s">
        <v>36</v>
      </c>
      <c r="C19" s="11">
        <v>2500000</v>
      </c>
      <c r="D19" s="11">
        <v>2471354.75</v>
      </c>
      <c r="E19" s="11">
        <f t="shared" ca="1" si="0"/>
        <v>-28645.25</v>
      </c>
      <c r="F19" s="11">
        <v>2471354.75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119</v>
      </c>
      <c r="C20" s="15">
        <v>2500000</v>
      </c>
      <c r="D20" s="15">
        <v>2471354.75</v>
      </c>
      <c r="E20" s="15">
        <f t="shared" ca="1" si="0"/>
        <v>-28645.25</v>
      </c>
      <c r="F20" s="15">
        <v>2471354.75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" s="10" t="s">
        <v>73</v>
      </c>
      <c r="C21" s="11">
        <v>2119000</v>
      </c>
      <c r="D21" s="11">
        <v>2119000</v>
      </c>
      <c r="E21" s="11">
        <f t="shared" ca="1" si="0"/>
        <v>0</v>
      </c>
      <c r="F21" s="11">
        <v>2118914.0099999998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163</v>
      </c>
      <c r="C22" s="15">
        <v>409000</v>
      </c>
      <c r="D22" s="15">
        <v>409000</v>
      </c>
      <c r="E22" s="15">
        <f t="shared" ca="1" si="0"/>
        <v>0</v>
      </c>
      <c r="F22" s="15">
        <v>409000</v>
      </c>
      <c r="G22" s="16">
        <f t="shared" ca="1" si="1"/>
        <v>1</v>
      </c>
      <c r="H22" s="3"/>
    </row>
    <row r="23" spans="1:8" ht="60" outlineLevel="2" x14ac:dyDescent="0.25">
      <c r="A23" s="13"/>
      <c r="B23" s="14" t="s">
        <v>121</v>
      </c>
      <c r="C23" s="15">
        <v>710000</v>
      </c>
      <c r="D23" s="15">
        <v>710000</v>
      </c>
      <c r="E23" s="15">
        <f t="shared" ca="1" si="0"/>
        <v>0</v>
      </c>
      <c r="F23" s="15">
        <v>710000</v>
      </c>
      <c r="G23" s="16">
        <f t="shared" ca="1" si="1"/>
        <v>1</v>
      </c>
      <c r="H23" s="3"/>
    </row>
    <row r="24" spans="1:8" ht="60" outlineLevel="2" x14ac:dyDescent="0.25">
      <c r="A24" s="13"/>
      <c r="B24" s="14" t="s">
        <v>122</v>
      </c>
      <c r="C24" s="15">
        <v>150000</v>
      </c>
      <c r="D24" s="15">
        <v>150000</v>
      </c>
      <c r="E24" s="15">
        <f t="shared" ca="1" si="0"/>
        <v>0</v>
      </c>
      <c r="F24" s="15">
        <v>149914.01</v>
      </c>
      <c r="G24" s="16">
        <f t="shared" ca="1" si="1"/>
        <v>0.99939999999999996</v>
      </c>
      <c r="H24" s="3"/>
    </row>
    <row r="25" spans="1:8" ht="60" outlineLevel="2" x14ac:dyDescent="0.25">
      <c r="A25" s="13"/>
      <c r="B25" s="14" t="s">
        <v>183</v>
      </c>
      <c r="C25" s="15">
        <v>450000</v>
      </c>
      <c r="D25" s="15">
        <v>450000</v>
      </c>
      <c r="E25" s="15">
        <f t="shared" ca="1" si="0"/>
        <v>0</v>
      </c>
      <c r="F25" s="15">
        <v>450000</v>
      </c>
      <c r="G25" s="16">
        <f t="shared" ca="1" si="1"/>
        <v>1</v>
      </c>
      <c r="H25" s="3"/>
    </row>
    <row r="26" spans="1:8" ht="60" outlineLevel="2" x14ac:dyDescent="0.25">
      <c r="A26" s="13"/>
      <c r="B26" s="14" t="s">
        <v>184</v>
      </c>
      <c r="C26" s="15">
        <v>400000</v>
      </c>
      <c r="D26" s="15">
        <v>400000</v>
      </c>
      <c r="E26" s="15">
        <f t="shared" ca="1" si="0"/>
        <v>0</v>
      </c>
      <c r="F26" s="15">
        <v>400000</v>
      </c>
      <c r="G26" s="16">
        <f t="shared" ca="1" si="1"/>
        <v>1</v>
      </c>
      <c r="H26" s="3"/>
    </row>
    <row r="27" spans="1:8" ht="60" outlineLevel="2" x14ac:dyDescent="0.25">
      <c r="A27" s="13"/>
      <c r="B27" s="14" t="s">
        <v>163</v>
      </c>
      <c r="C27" s="15">
        <v>0</v>
      </c>
      <c r="D27" s="15">
        <v>0</v>
      </c>
      <c r="E27" s="15">
        <f t="shared" ca="1" si="0"/>
        <v>0</v>
      </c>
      <c r="F27" s="15">
        <v>0</v>
      </c>
      <c r="G27" s="16">
        <f t="shared" ca="1" si="1"/>
        <v>0</v>
      </c>
      <c r="H27" s="3"/>
    </row>
    <row r="28" spans="1:8" outlineLevel="1" x14ac:dyDescent="0.25">
      <c r="A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8" s="10" t="s">
        <v>38</v>
      </c>
      <c r="C28" s="11">
        <v>1300000</v>
      </c>
      <c r="D28" s="11">
        <v>1300000</v>
      </c>
      <c r="E28" s="11">
        <f t="shared" ca="1" si="0"/>
        <v>0</v>
      </c>
      <c r="F28" s="11">
        <v>1300000</v>
      </c>
      <c r="G28" s="12">
        <f t="shared" ca="1" si="1"/>
        <v>1</v>
      </c>
      <c r="H28" s="3"/>
    </row>
    <row r="29" spans="1:8" ht="45" outlineLevel="2" x14ac:dyDescent="0.25">
      <c r="A29" s="13"/>
      <c r="B29" s="14" t="s">
        <v>187</v>
      </c>
      <c r="C29" s="15">
        <v>1300000</v>
      </c>
      <c r="D29" s="15">
        <v>1300000</v>
      </c>
      <c r="E29" s="15">
        <f t="shared" ref="E29:E56" ca="1" si="2">INDIRECT("R[0]C[-1]", FALSE)-INDIRECT("R[0]C[-2]", FALSE)</f>
        <v>0</v>
      </c>
      <c r="F29" s="15">
        <v>1300000</v>
      </c>
      <c r="G29" s="16">
        <f t="shared" ref="G29:G56" ca="1" si="3">IF(INDIRECT("R[0]C[-3]", FALSE)=0,0,ROUND(INDIRECT("R[0]C[-1]", FALSE)/INDIRECT("R[0]C[-3]", FALSE),4))</f>
        <v>1</v>
      </c>
      <c r="H29" s="3"/>
    </row>
    <row r="30" spans="1:8" outlineLevel="1" x14ac:dyDescent="0.25">
      <c r="A3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0" s="10" t="s">
        <v>44</v>
      </c>
      <c r="C30" s="11">
        <v>1500000</v>
      </c>
      <c r="D30" s="11">
        <v>1369699.73</v>
      </c>
      <c r="E30" s="11">
        <f t="shared" ca="1" si="2"/>
        <v>-130300.27000000002</v>
      </c>
      <c r="F30" s="11">
        <v>1369699.73</v>
      </c>
      <c r="G30" s="12">
        <f t="shared" ca="1" si="3"/>
        <v>1</v>
      </c>
      <c r="H30" s="3"/>
    </row>
    <row r="31" spans="1:8" ht="45" outlineLevel="2" x14ac:dyDescent="0.25">
      <c r="A31" s="13"/>
      <c r="B31" s="14" t="s">
        <v>250</v>
      </c>
      <c r="C31" s="15">
        <v>1500000</v>
      </c>
      <c r="D31" s="15">
        <v>1369699.73</v>
      </c>
      <c r="E31" s="15">
        <f t="shared" ca="1" si="2"/>
        <v>-130300.27000000002</v>
      </c>
      <c r="F31" s="15">
        <v>1369699.73</v>
      </c>
      <c r="G31" s="16">
        <f t="shared" ca="1" si="3"/>
        <v>1</v>
      </c>
      <c r="H31" s="3"/>
    </row>
    <row r="32" spans="1:8" outlineLevel="1" x14ac:dyDescent="0.25">
      <c r="A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2" s="10" t="s">
        <v>81</v>
      </c>
      <c r="C32" s="11">
        <v>5200000</v>
      </c>
      <c r="D32" s="11">
        <v>4982801.3</v>
      </c>
      <c r="E32" s="11">
        <f t="shared" ca="1" si="2"/>
        <v>-217198.70000000019</v>
      </c>
      <c r="F32" s="11">
        <v>4947482.79</v>
      </c>
      <c r="G32" s="12">
        <f t="shared" ca="1" si="3"/>
        <v>0.9929</v>
      </c>
      <c r="H32" s="3"/>
    </row>
    <row r="33" spans="1:8" ht="45" outlineLevel="2" x14ac:dyDescent="0.25">
      <c r="A33" s="13"/>
      <c r="B33" s="14" t="s">
        <v>197</v>
      </c>
      <c r="C33" s="15">
        <v>5200000</v>
      </c>
      <c r="D33" s="15">
        <v>2082801.3</v>
      </c>
      <c r="E33" s="15">
        <f t="shared" ca="1" si="2"/>
        <v>-3117198.7</v>
      </c>
      <c r="F33" s="15">
        <v>2082801.3</v>
      </c>
      <c r="G33" s="16">
        <f t="shared" ca="1" si="3"/>
        <v>1</v>
      </c>
      <c r="H33" s="3"/>
    </row>
    <row r="34" spans="1:8" ht="75" outlineLevel="2" x14ac:dyDescent="0.25">
      <c r="A34" s="13"/>
      <c r="B34" s="14" t="s">
        <v>198</v>
      </c>
      <c r="C34" s="15">
        <v>0</v>
      </c>
      <c r="D34" s="15">
        <v>2900000</v>
      </c>
      <c r="E34" s="15">
        <f t="shared" ca="1" si="2"/>
        <v>2900000</v>
      </c>
      <c r="F34" s="15">
        <v>2864681.49</v>
      </c>
      <c r="G34" s="16">
        <f t="shared" ca="1" si="3"/>
        <v>0.98780000000000001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5" s="10" t="s">
        <v>48</v>
      </c>
      <c r="C35" s="11">
        <v>0</v>
      </c>
      <c r="D35" s="11">
        <v>4146337.98</v>
      </c>
      <c r="E35" s="11">
        <f t="shared" ca="1" si="2"/>
        <v>4146337.98</v>
      </c>
      <c r="F35" s="11">
        <v>4146337.98</v>
      </c>
      <c r="G35" s="12">
        <f t="shared" ca="1" si="3"/>
        <v>1</v>
      </c>
      <c r="H35" s="3"/>
    </row>
    <row r="36" spans="1:8" ht="75" outlineLevel="2" x14ac:dyDescent="0.25">
      <c r="A36" s="13"/>
      <c r="B36" s="14" t="s">
        <v>146</v>
      </c>
      <c r="C36" s="15">
        <v>0</v>
      </c>
      <c r="D36" s="15">
        <v>4146337.98</v>
      </c>
      <c r="E36" s="15">
        <f t="shared" ca="1" si="2"/>
        <v>4146337.98</v>
      </c>
      <c r="F36" s="15">
        <v>4146337.98</v>
      </c>
      <c r="G36" s="16">
        <f t="shared" ca="1" si="3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7" s="10" t="s">
        <v>50</v>
      </c>
      <c r="C37" s="11">
        <v>9500000</v>
      </c>
      <c r="D37" s="11">
        <v>9500000</v>
      </c>
      <c r="E37" s="11">
        <f t="shared" ca="1" si="2"/>
        <v>0</v>
      </c>
      <c r="F37" s="11">
        <v>8833639.0500000007</v>
      </c>
      <c r="G37" s="12">
        <f t="shared" ca="1" si="3"/>
        <v>0.92989999999999995</v>
      </c>
      <c r="H37" s="3"/>
    </row>
    <row r="38" spans="1:8" ht="45" outlineLevel="2" x14ac:dyDescent="0.25">
      <c r="A38" s="13"/>
      <c r="B38" s="14" t="s">
        <v>251</v>
      </c>
      <c r="C38" s="15">
        <v>1900000</v>
      </c>
      <c r="D38" s="15">
        <v>0</v>
      </c>
      <c r="E38" s="15">
        <f t="shared" ca="1" si="2"/>
        <v>-1900000</v>
      </c>
      <c r="F38" s="15">
        <v>0</v>
      </c>
      <c r="G38" s="16">
        <f t="shared" ca="1" si="3"/>
        <v>0</v>
      </c>
      <c r="H38" s="3"/>
    </row>
    <row r="39" spans="1:8" ht="45" outlineLevel="2" x14ac:dyDescent="0.25">
      <c r="A39" s="13"/>
      <c r="B39" s="14" t="s">
        <v>127</v>
      </c>
      <c r="C39" s="15">
        <v>1200000</v>
      </c>
      <c r="D39" s="15">
        <v>0</v>
      </c>
      <c r="E39" s="15">
        <f t="shared" ca="1" si="2"/>
        <v>-1200000</v>
      </c>
      <c r="F39" s="15">
        <v>0</v>
      </c>
      <c r="G39" s="16">
        <f t="shared" ca="1" si="3"/>
        <v>0</v>
      </c>
      <c r="H39" s="3"/>
    </row>
    <row r="40" spans="1:8" ht="45" outlineLevel="2" x14ac:dyDescent="0.25">
      <c r="A40" s="13"/>
      <c r="B40" s="14" t="s">
        <v>147</v>
      </c>
      <c r="C40" s="15">
        <v>2100000</v>
      </c>
      <c r="D40" s="15">
        <v>0</v>
      </c>
      <c r="E40" s="15">
        <f t="shared" ca="1" si="2"/>
        <v>-2100000</v>
      </c>
      <c r="F40" s="15">
        <v>0</v>
      </c>
      <c r="G40" s="16">
        <f t="shared" ca="1" si="3"/>
        <v>0</v>
      </c>
      <c r="H40" s="3"/>
    </row>
    <row r="41" spans="1:8" ht="45" outlineLevel="2" x14ac:dyDescent="0.25">
      <c r="A41" s="13"/>
      <c r="B41" s="14" t="s">
        <v>252</v>
      </c>
      <c r="C41" s="15">
        <v>300000</v>
      </c>
      <c r="D41" s="15">
        <v>0</v>
      </c>
      <c r="E41" s="15">
        <f t="shared" ca="1" si="2"/>
        <v>-300000</v>
      </c>
      <c r="F41" s="15">
        <v>0</v>
      </c>
      <c r="G41" s="16">
        <f t="shared" ca="1" si="3"/>
        <v>0</v>
      </c>
      <c r="H41" s="3"/>
    </row>
    <row r="42" spans="1:8" ht="45" outlineLevel="2" x14ac:dyDescent="0.25">
      <c r="A42" s="13"/>
      <c r="B42" s="14" t="s">
        <v>253</v>
      </c>
      <c r="C42" s="15">
        <v>1200000</v>
      </c>
      <c r="D42" s="15">
        <v>0</v>
      </c>
      <c r="E42" s="15">
        <f t="shared" ca="1" si="2"/>
        <v>-1200000</v>
      </c>
      <c r="F42" s="15">
        <v>0</v>
      </c>
      <c r="G42" s="16">
        <f t="shared" ca="1" si="3"/>
        <v>0</v>
      </c>
      <c r="H42" s="3"/>
    </row>
    <row r="43" spans="1:8" ht="45" outlineLevel="2" x14ac:dyDescent="0.25">
      <c r="A43" s="13"/>
      <c r="B43" s="14" t="s">
        <v>254</v>
      </c>
      <c r="C43" s="15">
        <v>300000</v>
      </c>
      <c r="D43" s="15">
        <v>0</v>
      </c>
      <c r="E43" s="15">
        <f t="shared" ca="1" si="2"/>
        <v>-300000</v>
      </c>
      <c r="F43" s="15">
        <v>0</v>
      </c>
      <c r="G43" s="16">
        <f t="shared" ca="1" si="3"/>
        <v>0</v>
      </c>
      <c r="H43" s="3"/>
    </row>
    <row r="44" spans="1:8" ht="60" outlineLevel="2" x14ac:dyDescent="0.25">
      <c r="A44" s="13"/>
      <c r="B44" s="14" t="s">
        <v>51</v>
      </c>
      <c r="C44" s="15">
        <v>0</v>
      </c>
      <c r="D44" s="15">
        <v>9500000</v>
      </c>
      <c r="E44" s="15">
        <f t="shared" ca="1" si="2"/>
        <v>9500000</v>
      </c>
      <c r="F44" s="15">
        <v>8833639.0500000007</v>
      </c>
      <c r="G44" s="16">
        <f t="shared" ca="1" si="3"/>
        <v>0.92989999999999995</v>
      </c>
      <c r="H44" s="3"/>
    </row>
    <row r="45" spans="1:8" ht="75" outlineLevel="2" x14ac:dyDescent="0.25">
      <c r="A45" s="13"/>
      <c r="B45" s="14" t="s">
        <v>202</v>
      </c>
      <c r="C45" s="15">
        <v>2500000</v>
      </c>
      <c r="D45" s="15">
        <v>0</v>
      </c>
      <c r="E45" s="15">
        <f t="shared" ca="1" si="2"/>
        <v>-2500000</v>
      </c>
      <c r="F45" s="15">
        <v>0</v>
      </c>
      <c r="G45" s="16">
        <f t="shared" ca="1" si="3"/>
        <v>0</v>
      </c>
      <c r="H45" s="3"/>
    </row>
    <row r="46" spans="1:8" outlineLevel="1" x14ac:dyDescent="0.25">
      <c r="A4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6" s="10" t="s">
        <v>52</v>
      </c>
      <c r="C46" s="11">
        <v>0</v>
      </c>
      <c r="D46" s="11">
        <v>34219690.280000001</v>
      </c>
      <c r="E46" s="11">
        <f t="shared" ca="1" si="2"/>
        <v>34219690.280000001</v>
      </c>
      <c r="F46" s="11">
        <v>34219690.280000001</v>
      </c>
      <c r="G46" s="12">
        <f t="shared" ca="1" si="3"/>
        <v>1</v>
      </c>
      <c r="H46" s="3"/>
    </row>
    <row r="47" spans="1:8" ht="45" outlineLevel="2" x14ac:dyDescent="0.25">
      <c r="A47" s="13"/>
      <c r="B47" s="14" t="s">
        <v>53</v>
      </c>
      <c r="C47" s="15">
        <v>0</v>
      </c>
      <c r="D47" s="15">
        <v>34219690.280000001</v>
      </c>
      <c r="E47" s="15">
        <f t="shared" ca="1" si="2"/>
        <v>34219690.280000001</v>
      </c>
      <c r="F47" s="15">
        <v>34219690.280000001</v>
      </c>
      <c r="G47" s="16">
        <f t="shared" ca="1" si="3"/>
        <v>1</v>
      </c>
      <c r="H47" s="3"/>
    </row>
    <row r="48" spans="1:8" outlineLevel="1" x14ac:dyDescent="0.25">
      <c r="A4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8" s="10" t="s">
        <v>16</v>
      </c>
      <c r="C48" s="11">
        <v>0</v>
      </c>
      <c r="D48" s="11">
        <v>0</v>
      </c>
      <c r="E48" s="11">
        <f t="shared" ca="1" si="2"/>
        <v>0</v>
      </c>
      <c r="F48" s="11">
        <v>0</v>
      </c>
      <c r="G48" s="12">
        <f t="shared" ca="1" si="3"/>
        <v>0</v>
      </c>
      <c r="H48" s="3"/>
    </row>
    <row r="49" spans="1:8" ht="45" outlineLevel="2" x14ac:dyDescent="0.25">
      <c r="A49" s="13"/>
      <c r="B49" s="14" t="s">
        <v>203</v>
      </c>
      <c r="C49" s="15">
        <v>0</v>
      </c>
      <c r="D49" s="15">
        <v>0</v>
      </c>
      <c r="E49" s="15">
        <f t="shared" ca="1" si="2"/>
        <v>0</v>
      </c>
      <c r="F49" s="15">
        <v>0</v>
      </c>
      <c r="G49" s="16">
        <f t="shared" ca="1" si="3"/>
        <v>0</v>
      </c>
      <c r="H49" s="3"/>
    </row>
    <row r="50" spans="1:8" outlineLevel="1" x14ac:dyDescent="0.25">
      <c r="A5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0" s="10" t="s">
        <v>54</v>
      </c>
      <c r="C50" s="11">
        <v>900000</v>
      </c>
      <c r="D50" s="11">
        <v>803804</v>
      </c>
      <c r="E50" s="11">
        <f t="shared" ca="1" si="2"/>
        <v>-96196</v>
      </c>
      <c r="F50" s="11">
        <v>803804</v>
      </c>
      <c r="G50" s="12">
        <f t="shared" ca="1" si="3"/>
        <v>1</v>
      </c>
      <c r="H50" s="3"/>
    </row>
    <row r="51" spans="1:8" ht="45" outlineLevel="2" x14ac:dyDescent="0.25">
      <c r="A51" s="13"/>
      <c r="B51" s="14" t="s">
        <v>207</v>
      </c>
      <c r="C51" s="15">
        <v>900000</v>
      </c>
      <c r="D51" s="15">
        <v>803804</v>
      </c>
      <c r="E51" s="15">
        <f t="shared" ca="1" si="2"/>
        <v>-96196</v>
      </c>
      <c r="F51" s="15">
        <v>803804</v>
      </c>
      <c r="G51" s="16">
        <f t="shared" ca="1" si="3"/>
        <v>1</v>
      </c>
      <c r="H51" s="3"/>
    </row>
    <row r="52" spans="1:8" outlineLevel="1" x14ac:dyDescent="0.25">
      <c r="A5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2" s="10" t="s">
        <v>58</v>
      </c>
      <c r="C52" s="11">
        <v>390000</v>
      </c>
      <c r="D52" s="11">
        <v>390000</v>
      </c>
      <c r="E52" s="11">
        <f t="shared" ca="1" si="2"/>
        <v>0</v>
      </c>
      <c r="F52" s="11">
        <v>390000</v>
      </c>
      <c r="G52" s="12">
        <f t="shared" ca="1" si="3"/>
        <v>1</v>
      </c>
      <c r="H52" s="3"/>
    </row>
    <row r="53" spans="1:8" ht="45" outlineLevel="2" x14ac:dyDescent="0.25">
      <c r="A53" s="13"/>
      <c r="B53" s="14" t="s">
        <v>255</v>
      </c>
      <c r="C53" s="15">
        <v>390000</v>
      </c>
      <c r="D53" s="15">
        <v>390000</v>
      </c>
      <c r="E53" s="15">
        <f t="shared" ca="1" si="2"/>
        <v>0</v>
      </c>
      <c r="F53" s="15">
        <v>390000</v>
      </c>
      <c r="G53" s="16">
        <f t="shared" ca="1" si="3"/>
        <v>1</v>
      </c>
      <c r="H53" s="3"/>
    </row>
    <row r="54" spans="1:8" outlineLevel="1" x14ac:dyDescent="0.25">
      <c r="A5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4" s="10" t="s">
        <v>60</v>
      </c>
      <c r="C54" s="11">
        <v>8000000</v>
      </c>
      <c r="D54" s="11">
        <v>5108212.47</v>
      </c>
      <c r="E54" s="11">
        <f t="shared" ca="1" si="2"/>
        <v>-2891787.5300000003</v>
      </c>
      <c r="F54" s="11">
        <v>5015806.8899999997</v>
      </c>
      <c r="G54" s="12">
        <f t="shared" ca="1" si="3"/>
        <v>0.9819</v>
      </c>
      <c r="H54" s="3"/>
    </row>
    <row r="55" spans="1:8" ht="45" outlineLevel="2" x14ac:dyDescent="0.25">
      <c r="A55" s="13"/>
      <c r="B55" s="14" t="s">
        <v>256</v>
      </c>
      <c r="C55" s="15">
        <v>3000000</v>
      </c>
      <c r="D55" s="15">
        <v>2146481.2799999998</v>
      </c>
      <c r="E55" s="15">
        <f t="shared" ca="1" si="2"/>
        <v>-853518.7200000002</v>
      </c>
      <c r="F55" s="15">
        <v>2146481.2799999998</v>
      </c>
      <c r="G55" s="16">
        <f t="shared" ca="1" si="3"/>
        <v>1</v>
      </c>
      <c r="H55" s="3"/>
    </row>
    <row r="56" spans="1:8" ht="75" outlineLevel="2" x14ac:dyDescent="0.25">
      <c r="A56" s="13"/>
      <c r="B56" s="14" t="s">
        <v>212</v>
      </c>
      <c r="C56" s="15">
        <v>5000000</v>
      </c>
      <c r="D56" s="15">
        <v>2961731.19</v>
      </c>
      <c r="E56" s="15">
        <f t="shared" ca="1" si="2"/>
        <v>-2038268.81</v>
      </c>
      <c r="F56" s="15">
        <v>2869325.61</v>
      </c>
      <c r="G56" s="16">
        <f t="shared" ca="1" si="3"/>
        <v>0.96879999999999999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7" s="10" t="s">
        <v>62</v>
      </c>
      <c r="C57" s="11">
        <v>3170000</v>
      </c>
      <c r="D57" s="11">
        <v>5476148.8099999996</v>
      </c>
      <c r="E57" s="11">
        <f t="shared" ref="E57:E60" ca="1" si="4">INDIRECT("R[0]C[-1]", FALSE)-INDIRECT("R[0]C[-2]", FALSE)</f>
        <v>2306148.8099999996</v>
      </c>
      <c r="F57" s="11">
        <v>5476148.8099999996</v>
      </c>
      <c r="G57" s="12">
        <f t="shared" ref="G57:G60" ca="1" si="5">IF(INDIRECT("R[0]C[-3]", FALSE)=0,0,ROUND(INDIRECT("R[0]C[-1]", FALSE)/INDIRECT("R[0]C[-3]", FALSE),4))</f>
        <v>1</v>
      </c>
      <c r="H57" s="3"/>
    </row>
    <row r="58" spans="1:8" ht="45" outlineLevel="2" x14ac:dyDescent="0.25">
      <c r="A58" s="13"/>
      <c r="B58" s="14" t="s">
        <v>129</v>
      </c>
      <c r="C58" s="15">
        <v>620000</v>
      </c>
      <c r="D58" s="15">
        <v>1841815.69</v>
      </c>
      <c r="E58" s="15">
        <f t="shared" ca="1" si="4"/>
        <v>1221815.69</v>
      </c>
      <c r="F58" s="15">
        <v>1841815.69</v>
      </c>
      <c r="G58" s="16">
        <f t="shared" ca="1" si="5"/>
        <v>1</v>
      </c>
      <c r="H58" s="3"/>
    </row>
    <row r="59" spans="1:8" ht="45" outlineLevel="2" x14ac:dyDescent="0.25">
      <c r="A59" s="13"/>
      <c r="B59" s="14" t="s">
        <v>150</v>
      </c>
      <c r="C59" s="15">
        <v>2550000</v>
      </c>
      <c r="D59" s="15">
        <v>3634333.12</v>
      </c>
      <c r="E59" s="15">
        <f t="shared" ca="1" si="4"/>
        <v>1084333.1200000001</v>
      </c>
      <c r="F59" s="15">
        <v>3634333.12</v>
      </c>
      <c r="G59" s="16">
        <f t="shared" ca="1" si="5"/>
        <v>1</v>
      </c>
      <c r="H59" s="3"/>
    </row>
    <row r="60" spans="1:8" ht="15" customHeight="1" x14ac:dyDescent="0.25">
      <c r="A60" s="54" t="s">
        <v>18</v>
      </c>
      <c r="B60" s="55"/>
      <c r="C60" s="17">
        <v>47830900</v>
      </c>
      <c r="D60" s="17">
        <v>91234945</v>
      </c>
      <c r="E60" s="18">
        <f t="shared" ca="1" si="4"/>
        <v>43404045</v>
      </c>
      <c r="F60" s="18">
        <v>87011272.810000002</v>
      </c>
      <c r="G60" s="19">
        <f t="shared" ca="1" si="5"/>
        <v>0.95369999999999999</v>
      </c>
      <c r="H60" s="3"/>
    </row>
  </sheetData>
  <mergeCells count="10">
    <mergeCell ref="A60:B60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1.28515625" style="1" customWidth="1"/>
    <col min="5" max="5" width="11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66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28</v>
      </c>
      <c r="C9" s="11">
        <v>8000000</v>
      </c>
      <c r="D9" s="11">
        <v>8000000</v>
      </c>
      <c r="E9" s="11">
        <f ca="1">INDIRECT("R[0]C[-1]", FALSE)-INDIRECT("R[0]C[-2]", FALSE)</f>
        <v>0</v>
      </c>
      <c r="F9" s="11">
        <v>8000000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29</v>
      </c>
      <c r="C10" s="15">
        <v>8000000</v>
      </c>
      <c r="D10" s="15">
        <v>8000000</v>
      </c>
      <c r="E10" s="15">
        <f ca="1">INDIRECT("R[0]C[-1]", FALSE)-INDIRECT("R[0]C[-2]", FALSE)</f>
        <v>0</v>
      </c>
      <c r="F10" s="15">
        <v>8000000</v>
      </c>
      <c r="G10" s="16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52</v>
      </c>
      <c r="C11" s="11">
        <v>23000000</v>
      </c>
      <c r="D11" s="11">
        <v>23000000</v>
      </c>
      <c r="E11" s="11">
        <f ca="1">INDIRECT("R[0]C[-1]", FALSE)-INDIRECT("R[0]C[-2]", FALSE)</f>
        <v>0</v>
      </c>
      <c r="F11" s="11">
        <v>23000000</v>
      </c>
      <c r="G11" s="12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3"/>
      <c r="B12" s="14" t="s">
        <v>53</v>
      </c>
      <c r="C12" s="15">
        <v>23000000</v>
      </c>
      <c r="D12" s="15">
        <v>23000000</v>
      </c>
      <c r="E12" s="15">
        <f ca="1">INDIRECT("R[0]C[-1]", FALSE)-INDIRECT("R[0]C[-2]", FALSE)</f>
        <v>0</v>
      </c>
      <c r="F12" s="15">
        <v>23000000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4" t="s">
        <v>18</v>
      </c>
      <c r="B13" s="55"/>
      <c r="C13" s="17">
        <v>31000000</v>
      </c>
      <c r="D13" s="17">
        <v>31000000</v>
      </c>
      <c r="E13" s="18">
        <f ca="1">INDIRECT("R[0]C[-1]", FALSE)-INDIRECT("R[0]C[-2]", FALSE)</f>
        <v>0</v>
      </c>
      <c r="F13" s="18">
        <v>31000000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A22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1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257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8600000</v>
      </c>
      <c r="D9" s="11">
        <v>6600000</v>
      </c>
      <c r="E9" s="11">
        <f t="shared" ref="E9:E27" ca="1" si="0">INDIRECT("R[0]C[-1]", FALSE)-INDIRECT("R[0]C[-2]", FALSE)</f>
        <v>-2000000</v>
      </c>
      <c r="F9" s="11">
        <v>6554099.6399999997</v>
      </c>
      <c r="G9" s="12">
        <f t="shared" ref="G9:G27" ca="1" si="1">IF(INDIRECT("R[0]C[-3]", FALSE)=0,0,ROUND(INDIRECT("R[0]C[-1]", FALSE)/INDIRECT("R[0]C[-3]", FALSE),4))</f>
        <v>0.99299999999999999</v>
      </c>
      <c r="H9" s="3"/>
    </row>
    <row r="10" spans="1:8" ht="60" outlineLevel="2" x14ac:dyDescent="0.25">
      <c r="A10" s="13"/>
      <c r="B10" s="14" t="s">
        <v>131</v>
      </c>
      <c r="C10" s="15">
        <v>0</v>
      </c>
      <c r="D10" s="15">
        <v>0</v>
      </c>
      <c r="E10" s="15">
        <f t="shared" ca="1" si="0"/>
        <v>0</v>
      </c>
      <c r="F10" s="15">
        <v>0</v>
      </c>
      <c r="G10" s="16">
        <f t="shared" ca="1" si="1"/>
        <v>0</v>
      </c>
      <c r="H10" s="3"/>
    </row>
    <row r="11" spans="1:8" ht="30" outlineLevel="2" x14ac:dyDescent="0.25">
      <c r="A11" s="13"/>
      <c r="B11" s="14" t="s">
        <v>139</v>
      </c>
      <c r="C11" s="15">
        <v>3600000</v>
      </c>
      <c r="D11" s="15">
        <v>0</v>
      </c>
      <c r="E11" s="15">
        <f t="shared" ca="1" si="0"/>
        <v>-3600000</v>
      </c>
      <c r="F11" s="15">
        <v>0</v>
      </c>
      <c r="G11" s="16">
        <f t="shared" ca="1" si="1"/>
        <v>0</v>
      </c>
      <c r="H11" s="3"/>
    </row>
    <row r="12" spans="1:8" ht="60" outlineLevel="2" x14ac:dyDescent="0.25">
      <c r="A12" s="13"/>
      <c r="B12" s="14" t="s">
        <v>131</v>
      </c>
      <c r="C12" s="15">
        <v>5000000</v>
      </c>
      <c r="D12" s="15">
        <v>0</v>
      </c>
      <c r="E12" s="15">
        <f t="shared" ca="1" si="0"/>
        <v>-5000000</v>
      </c>
      <c r="F12" s="15">
        <v>0</v>
      </c>
      <c r="G12" s="16">
        <f t="shared" ca="1" si="1"/>
        <v>0</v>
      </c>
      <c r="H12" s="3"/>
    </row>
    <row r="13" spans="1:8" ht="30" outlineLevel="2" x14ac:dyDescent="0.25">
      <c r="A13" s="13"/>
      <c r="B13" s="14" t="s">
        <v>139</v>
      </c>
      <c r="C13" s="15">
        <v>0</v>
      </c>
      <c r="D13" s="15">
        <v>3600000</v>
      </c>
      <c r="E13" s="15">
        <f t="shared" ca="1" si="0"/>
        <v>3600000</v>
      </c>
      <c r="F13" s="15">
        <v>3554099.64</v>
      </c>
      <c r="G13" s="16">
        <f t="shared" ca="1" si="1"/>
        <v>0.98719999999999997</v>
      </c>
      <c r="H13" s="3"/>
    </row>
    <row r="14" spans="1:8" ht="60" outlineLevel="2" x14ac:dyDescent="0.25">
      <c r="A14" s="13"/>
      <c r="B14" s="14" t="s">
        <v>131</v>
      </c>
      <c r="C14" s="15">
        <v>0</v>
      </c>
      <c r="D14" s="15">
        <v>3000000</v>
      </c>
      <c r="E14" s="15">
        <f t="shared" ca="1" si="0"/>
        <v>3000000</v>
      </c>
      <c r="F14" s="15">
        <v>3000000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5" s="10" t="s">
        <v>42</v>
      </c>
      <c r="C15" s="11">
        <v>2000000</v>
      </c>
      <c r="D15" s="11">
        <v>2000000</v>
      </c>
      <c r="E15" s="11">
        <f t="shared" ca="1" si="0"/>
        <v>0</v>
      </c>
      <c r="F15" s="11">
        <v>2000000</v>
      </c>
      <c r="G15" s="12">
        <f t="shared" ca="1" si="1"/>
        <v>1</v>
      </c>
      <c r="H15" s="3"/>
    </row>
    <row r="16" spans="1:8" ht="45" outlineLevel="2" x14ac:dyDescent="0.25">
      <c r="A16" s="13"/>
      <c r="B16" s="14" t="s">
        <v>190</v>
      </c>
      <c r="C16" s="15">
        <v>2000000</v>
      </c>
      <c r="D16" s="15">
        <v>2000000</v>
      </c>
      <c r="E16" s="15">
        <f t="shared" ca="1" si="0"/>
        <v>0</v>
      </c>
      <c r="F16" s="15">
        <v>2000000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7" s="10" t="s">
        <v>48</v>
      </c>
      <c r="C17" s="11">
        <v>5000000</v>
      </c>
      <c r="D17" s="11">
        <v>5000000</v>
      </c>
      <c r="E17" s="11">
        <f t="shared" ca="1" si="0"/>
        <v>0</v>
      </c>
      <c r="F17" s="11">
        <v>4851000.05</v>
      </c>
      <c r="G17" s="12">
        <f t="shared" ca="1" si="1"/>
        <v>0.97019999999999995</v>
      </c>
      <c r="H17" s="3"/>
    </row>
    <row r="18" spans="1:8" ht="75" outlineLevel="2" x14ac:dyDescent="0.25">
      <c r="A18" s="13"/>
      <c r="B18" s="14" t="s">
        <v>146</v>
      </c>
      <c r="C18" s="15">
        <v>5000000</v>
      </c>
      <c r="D18" s="15">
        <v>5000000</v>
      </c>
      <c r="E18" s="15">
        <f t="shared" ca="1" si="0"/>
        <v>0</v>
      </c>
      <c r="F18" s="15">
        <v>4851000.05</v>
      </c>
      <c r="G18" s="16">
        <f t="shared" ca="1" si="1"/>
        <v>0.97019999999999995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9" s="10" t="s">
        <v>52</v>
      </c>
      <c r="C19" s="11">
        <v>5000000</v>
      </c>
      <c r="D19" s="11">
        <v>3200000</v>
      </c>
      <c r="E19" s="11">
        <f t="shared" ca="1" si="0"/>
        <v>-1800000</v>
      </c>
      <c r="F19" s="11">
        <v>3200000</v>
      </c>
      <c r="G19" s="12">
        <f t="shared" ca="1" si="1"/>
        <v>1</v>
      </c>
      <c r="H19" s="3"/>
    </row>
    <row r="20" spans="1:8" ht="45" outlineLevel="2" x14ac:dyDescent="0.25">
      <c r="A20" s="13"/>
      <c r="B20" s="14" t="s">
        <v>53</v>
      </c>
      <c r="C20" s="15">
        <v>5000000</v>
      </c>
      <c r="D20" s="15">
        <v>3200000</v>
      </c>
      <c r="E20" s="15">
        <f t="shared" ca="1" si="0"/>
        <v>-1800000</v>
      </c>
      <c r="F20" s="15">
        <v>3200000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" s="10" t="s">
        <v>16</v>
      </c>
      <c r="C21" s="11">
        <v>1500000</v>
      </c>
      <c r="D21" s="11">
        <v>1500000</v>
      </c>
      <c r="E21" s="11">
        <f t="shared" ca="1" si="0"/>
        <v>0</v>
      </c>
      <c r="F21" s="11">
        <v>1168199.6299999999</v>
      </c>
      <c r="G21" s="12">
        <f t="shared" ca="1" si="1"/>
        <v>0.77880000000000005</v>
      </c>
      <c r="H21" s="3"/>
    </row>
    <row r="22" spans="1:8" ht="45" outlineLevel="2" x14ac:dyDescent="0.25">
      <c r="A22" s="13"/>
      <c r="B22" s="14" t="s">
        <v>204</v>
      </c>
      <c r="C22" s="15">
        <v>1500000</v>
      </c>
      <c r="D22" s="15">
        <v>1500000</v>
      </c>
      <c r="E22" s="15">
        <f t="shared" ca="1" si="0"/>
        <v>0</v>
      </c>
      <c r="F22" s="15">
        <v>1168199.6299999999</v>
      </c>
      <c r="G22" s="16">
        <f t="shared" ca="1" si="1"/>
        <v>0.77880000000000005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" s="10" t="s">
        <v>60</v>
      </c>
      <c r="C23" s="11">
        <v>43000000</v>
      </c>
      <c r="D23" s="11">
        <v>36110200</v>
      </c>
      <c r="E23" s="11">
        <f t="shared" ca="1" si="0"/>
        <v>-6889800</v>
      </c>
      <c r="F23" s="11">
        <v>36110200</v>
      </c>
      <c r="G23" s="12">
        <f t="shared" ca="1" si="1"/>
        <v>1</v>
      </c>
      <c r="H23" s="3"/>
    </row>
    <row r="24" spans="1:8" ht="75" outlineLevel="2" x14ac:dyDescent="0.25">
      <c r="A24" s="13"/>
      <c r="B24" s="14" t="s">
        <v>212</v>
      </c>
      <c r="C24" s="15">
        <v>43000000</v>
      </c>
      <c r="D24" s="15">
        <v>36110200</v>
      </c>
      <c r="E24" s="15">
        <f t="shared" ca="1" si="0"/>
        <v>-6889800</v>
      </c>
      <c r="F24" s="15">
        <v>36110200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" s="10" t="s">
        <v>62</v>
      </c>
      <c r="C25" s="11">
        <v>5000000</v>
      </c>
      <c r="D25" s="11">
        <v>0</v>
      </c>
      <c r="E25" s="11">
        <f t="shared" ca="1" si="0"/>
        <v>-5000000</v>
      </c>
      <c r="F25" s="11">
        <v>0</v>
      </c>
      <c r="G25" s="12">
        <f t="shared" ca="1" si="1"/>
        <v>0</v>
      </c>
      <c r="H25" s="3"/>
    </row>
    <row r="26" spans="1:8" ht="75" outlineLevel="2" x14ac:dyDescent="0.25">
      <c r="A26" s="13"/>
      <c r="B26" s="14" t="s">
        <v>99</v>
      </c>
      <c r="C26" s="15">
        <v>5000000</v>
      </c>
      <c r="D26" s="15">
        <v>0</v>
      </c>
      <c r="E26" s="15">
        <f t="shared" ca="1" si="0"/>
        <v>-5000000</v>
      </c>
      <c r="F26" s="15">
        <v>0</v>
      </c>
      <c r="G26" s="16">
        <f t="shared" ca="1" si="1"/>
        <v>0</v>
      </c>
      <c r="H26" s="3"/>
    </row>
    <row r="27" spans="1:8" ht="15" customHeight="1" x14ac:dyDescent="0.25">
      <c r="A27" s="54" t="s">
        <v>18</v>
      </c>
      <c r="B27" s="55"/>
      <c r="C27" s="17">
        <v>70100000</v>
      </c>
      <c r="D27" s="17">
        <v>54410200</v>
      </c>
      <c r="E27" s="18">
        <f t="shared" ca="1" si="0"/>
        <v>-15689800</v>
      </c>
      <c r="F27" s="18">
        <v>53883499.32</v>
      </c>
      <c r="G27" s="19">
        <f t="shared" ca="1" si="1"/>
        <v>0.99029999999999996</v>
      </c>
      <c r="H27" s="3"/>
    </row>
  </sheetData>
  <mergeCells count="10">
    <mergeCell ref="A27:B27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7109375" style="1" customWidth="1"/>
    <col min="4" max="4" width="11.28515625" style="1" customWidth="1"/>
    <col min="5" max="5" width="13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258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0</v>
      </c>
      <c r="D9" s="11">
        <v>179781800</v>
      </c>
      <c r="E9" s="11">
        <f ca="1">INDIRECT("R[0]C[-1]", FALSE)-INDIRECT("R[0]C[-2]", FALSE)</f>
        <v>179781800</v>
      </c>
      <c r="F9" s="11">
        <v>179781800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0</v>
      </c>
      <c r="D10" s="15">
        <v>179781800</v>
      </c>
      <c r="E10" s="15">
        <f ca="1">INDIRECT("R[0]C[-1]", FALSE)-INDIRECT("R[0]C[-2]", FALSE)</f>
        <v>179781800</v>
      </c>
      <c r="F10" s="15">
        <v>179781800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179781800</v>
      </c>
      <c r="E11" s="18">
        <f ca="1">INDIRECT("R[0]C[-1]", FALSE)-INDIRECT("R[0]C[-2]", FALSE)</f>
        <v>179781800</v>
      </c>
      <c r="F11" s="18">
        <v>179781800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D31" sqref="D31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85546875" style="1" customWidth="1"/>
    <col min="4" max="4" width="11.28515625" style="1" customWidth="1"/>
    <col min="5" max="5" width="11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259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0</v>
      </c>
      <c r="D9" s="11">
        <v>200000000</v>
      </c>
      <c r="E9" s="11">
        <f ca="1">INDIRECT("R[0]C[-1]", FALSE)-INDIRECT("R[0]C[-2]", FALSE)</f>
        <v>200000000</v>
      </c>
      <c r="F9" s="11">
        <v>199999999.99000001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0</v>
      </c>
      <c r="D10" s="15">
        <v>200000000</v>
      </c>
      <c r="E10" s="15">
        <f ca="1">INDIRECT("R[0]C[-1]", FALSE)-INDIRECT("R[0]C[-2]", FALSE)</f>
        <v>200000000</v>
      </c>
      <c r="F10" s="15">
        <v>199999999.99000001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200000000</v>
      </c>
      <c r="E11" s="18">
        <f ca="1">INDIRECT("R[0]C[-1]", FALSE)-INDIRECT("R[0]C[-2]", FALSE)</f>
        <v>200000000</v>
      </c>
      <c r="F11" s="18">
        <v>199999999.99000001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opLeftCell="A10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42578125" style="1" customWidth="1"/>
    <col min="4" max="4" width="11.28515625" style="1" customWidth="1"/>
    <col min="5" max="5" width="12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260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5400000</v>
      </c>
      <c r="D9" s="11">
        <v>5400000</v>
      </c>
      <c r="E9" s="11">
        <f t="shared" ref="E9:E19" ca="1" si="0">INDIRECT("R[0]C[-1]", FALSE)-INDIRECT("R[0]C[-2]", FALSE)</f>
        <v>0</v>
      </c>
      <c r="F9" s="11">
        <v>5326493.5599999996</v>
      </c>
      <c r="G9" s="12">
        <f t="shared" ref="G9:G19" ca="1" si="1">IF(INDIRECT("R[0]C[-3]", FALSE)=0,0,ROUND(INDIRECT("R[0]C[-1]", FALSE)/INDIRECT("R[0]C[-3]", FALSE),4))</f>
        <v>0.98640000000000005</v>
      </c>
      <c r="H9" s="3"/>
    </row>
    <row r="10" spans="1:8" ht="75" outlineLevel="2" x14ac:dyDescent="0.25">
      <c r="A10" s="13"/>
      <c r="B10" s="14" t="s">
        <v>153</v>
      </c>
      <c r="C10" s="15">
        <v>5400000</v>
      </c>
      <c r="D10" s="15">
        <v>5400000</v>
      </c>
      <c r="E10" s="15">
        <f t="shared" ca="1" si="0"/>
        <v>0</v>
      </c>
      <c r="F10" s="15">
        <v>5326493.5599999996</v>
      </c>
      <c r="G10" s="16">
        <f t="shared" ca="1" si="1"/>
        <v>0.98640000000000005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28</v>
      </c>
      <c r="C11" s="11">
        <v>7100000</v>
      </c>
      <c r="D11" s="11">
        <v>7100000</v>
      </c>
      <c r="E11" s="11">
        <f t="shared" ca="1" si="0"/>
        <v>0</v>
      </c>
      <c r="F11" s="11">
        <v>6323601.5199999996</v>
      </c>
      <c r="G11" s="12">
        <f t="shared" ca="1" si="1"/>
        <v>0.89059999999999995</v>
      </c>
      <c r="H11" s="3"/>
    </row>
    <row r="12" spans="1:8" ht="75" outlineLevel="2" x14ac:dyDescent="0.25">
      <c r="A12" s="13"/>
      <c r="B12" s="14" t="s">
        <v>173</v>
      </c>
      <c r="C12" s="15">
        <v>7100000</v>
      </c>
      <c r="D12" s="15">
        <v>7100000</v>
      </c>
      <c r="E12" s="15">
        <f t="shared" ca="1" si="0"/>
        <v>0</v>
      </c>
      <c r="F12" s="15">
        <v>6323601.5199999996</v>
      </c>
      <c r="G12" s="16">
        <f t="shared" ca="1" si="1"/>
        <v>0.89059999999999995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76</v>
      </c>
      <c r="C13" s="11">
        <v>0</v>
      </c>
      <c r="D13" s="11">
        <v>2142748.0699999998</v>
      </c>
      <c r="E13" s="11">
        <f t="shared" ca="1" si="0"/>
        <v>2142748.0699999998</v>
      </c>
      <c r="F13" s="11">
        <v>2142742.06</v>
      </c>
      <c r="G13" s="12">
        <f t="shared" ca="1" si="1"/>
        <v>1</v>
      </c>
      <c r="H13" s="3"/>
    </row>
    <row r="14" spans="1:8" ht="45" outlineLevel="2" x14ac:dyDescent="0.25">
      <c r="A14" s="13"/>
      <c r="B14" s="14" t="s">
        <v>175</v>
      </c>
      <c r="C14" s="15">
        <v>0</v>
      </c>
      <c r="D14" s="15">
        <v>2142748.0699999998</v>
      </c>
      <c r="E14" s="15">
        <f t="shared" ca="1" si="0"/>
        <v>2142748.0699999998</v>
      </c>
      <c r="F14" s="15">
        <v>2142742.06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40</v>
      </c>
      <c r="C15" s="11">
        <v>45800000</v>
      </c>
      <c r="D15" s="11">
        <v>45800000</v>
      </c>
      <c r="E15" s="11">
        <f t="shared" ca="1" si="0"/>
        <v>0</v>
      </c>
      <c r="F15" s="11">
        <v>45646060.060000002</v>
      </c>
      <c r="G15" s="12">
        <f t="shared" ca="1" si="1"/>
        <v>0.99660000000000004</v>
      </c>
      <c r="H15" s="3"/>
    </row>
    <row r="16" spans="1:8" ht="45" outlineLevel="2" x14ac:dyDescent="0.25">
      <c r="A16" s="13"/>
      <c r="B16" s="14" t="s">
        <v>226</v>
      </c>
      <c r="C16" s="15">
        <v>45800000</v>
      </c>
      <c r="D16" s="15">
        <v>45800000</v>
      </c>
      <c r="E16" s="15">
        <f t="shared" ca="1" si="0"/>
        <v>0</v>
      </c>
      <c r="F16" s="15">
        <v>45646060.060000002</v>
      </c>
      <c r="G16" s="16">
        <f t="shared" ca="1" si="1"/>
        <v>0.99660000000000004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42</v>
      </c>
      <c r="C17" s="11">
        <v>6800000</v>
      </c>
      <c r="D17" s="11">
        <v>6800000</v>
      </c>
      <c r="E17" s="11">
        <f t="shared" ca="1" si="0"/>
        <v>0</v>
      </c>
      <c r="F17" s="11">
        <v>5777957.0099999998</v>
      </c>
      <c r="G17" s="12">
        <f t="shared" ca="1" si="1"/>
        <v>0.84970000000000001</v>
      </c>
      <c r="H17" s="3"/>
    </row>
    <row r="18" spans="1:8" ht="45" outlineLevel="2" x14ac:dyDescent="0.25">
      <c r="A18" s="13"/>
      <c r="B18" s="14" t="s">
        <v>193</v>
      </c>
      <c r="C18" s="15">
        <v>6800000</v>
      </c>
      <c r="D18" s="15">
        <v>6800000</v>
      </c>
      <c r="E18" s="15">
        <f t="shared" ca="1" si="0"/>
        <v>0</v>
      </c>
      <c r="F18" s="15">
        <v>5777957.0099999998</v>
      </c>
      <c r="G18" s="16">
        <f t="shared" ca="1" si="1"/>
        <v>0.84970000000000001</v>
      </c>
      <c r="H18" s="3"/>
    </row>
    <row r="19" spans="1:8" ht="15" customHeight="1" x14ac:dyDescent="0.25">
      <c r="A19" s="54" t="s">
        <v>18</v>
      </c>
      <c r="B19" s="55"/>
      <c r="C19" s="17">
        <v>65100000</v>
      </c>
      <c r="D19" s="17">
        <v>67242748.069999993</v>
      </c>
      <c r="E19" s="18">
        <f t="shared" ca="1" si="0"/>
        <v>2142748.0699999928</v>
      </c>
      <c r="F19" s="18">
        <v>65216854.210000001</v>
      </c>
      <c r="G19" s="19">
        <f t="shared" ca="1" si="1"/>
        <v>0.96989999999999998</v>
      </c>
      <c r="H19" s="3"/>
    </row>
  </sheetData>
  <mergeCells count="10">
    <mergeCell ref="A19:B19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4"/>
  <sheetViews>
    <sheetView zoomScaleNormal="100" zoomScaleSheetLayoutView="100" workbookViewId="0">
      <selection activeCell="A139" sqref="A139:XFD143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42578125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261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511112</v>
      </c>
      <c r="D9" s="11">
        <v>511112</v>
      </c>
      <c r="E9" s="11">
        <f t="shared" ref="E9:E50" ca="1" si="0">INDIRECT("R[0]C[-1]", FALSE)-INDIRECT("R[0]C[-2]", FALSE)</f>
        <v>0</v>
      </c>
      <c r="F9" s="11">
        <v>511112</v>
      </c>
      <c r="G9" s="12">
        <f t="shared" ref="G9:G50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3"/>
      <c r="B10" s="14" t="s">
        <v>139</v>
      </c>
      <c r="C10" s="15">
        <v>0</v>
      </c>
      <c r="D10" s="15">
        <v>281112</v>
      </c>
      <c r="E10" s="15">
        <f t="shared" ca="1" si="0"/>
        <v>281112</v>
      </c>
      <c r="F10" s="15">
        <v>281112</v>
      </c>
      <c r="G10" s="16">
        <f t="shared" ca="1" si="1"/>
        <v>1</v>
      </c>
      <c r="H10" s="3"/>
    </row>
    <row r="11" spans="1:8" ht="60" outlineLevel="2" x14ac:dyDescent="0.25">
      <c r="A11" s="13"/>
      <c r="B11" s="14" t="s">
        <v>131</v>
      </c>
      <c r="C11" s="15">
        <v>0</v>
      </c>
      <c r="D11" s="15">
        <v>230000</v>
      </c>
      <c r="E11" s="15">
        <f t="shared" ca="1" si="0"/>
        <v>230000</v>
      </c>
      <c r="F11" s="15">
        <v>230000</v>
      </c>
      <c r="G11" s="16">
        <f t="shared" ca="1" si="1"/>
        <v>1</v>
      </c>
      <c r="H11" s="3"/>
    </row>
    <row r="12" spans="1:8" ht="30" outlineLevel="2" x14ac:dyDescent="0.25">
      <c r="A12" s="13"/>
      <c r="B12" s="14" t="s">
        <v>139</v>
      </c>
      <c r="C12" s="15">
        <v>281112</v>
      </c>
      <c r="D12" s="15">
        <v>0</v>
      </c>
      <c r="E12" s="15">
        <f t="shared" ca="1" si="0"/>
        <v>-281112</v>
      </c>
      <c r="F12" s="15">
        <v>0</v>
      </c>
      <c r="G12" s="16">
        <f t="shared" ca="1" si="1"/>
        <v>0</v>
      </c>
      <c r="H12" s="3"/>
    </row>
    <row r="13" spans="1:8" ht="60" outlineLevel="2" x14ac:dyDescent="0.25">
      <c r="A13" s="13"/>
      <c r="B13" s="14" t="s">
        <v>131</v>
      </c>
      <c r="C13" s="15">
        <v>230000</v>
      </c>
      <c r="D13" s="15">
        <v>0</v>
      </c>
      <c r="E13" s="15">
        <f t="shared" ca="1" si="0"/>
        <v>-230000</v>
      </c>
      <c r="F13" s="15">
        <v>0</v>
      </c>
      <c r="G13" s="16">
        <f t="shared" ca="1" si="1"/>
        <v>0</v>
      </c>
      <c r="H13" s="3"/>
    </row>
    <row r="14" spans="1:8" outlineLevel="1" x14ac:dyDescent="0.25">
      <c r="A1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10" t="s">
        <v>22</v>
      </c>
      <c r="C14" s="11">
        <v>312648</v>
      </c>
      <c r="D14" s="11">
        <v>312648</v>
      </c>
      <c r="E14" s="11">
        <f t="shared" ca="1" si="0"/>
        <v>0</v>
      </c>
      <c r="F14" s="11">
        <v>312648</v>
      </c>
      <c r="G14" s="12">
        <f t="shared" ca="1" si="1"/>
        <v>1</v>
      </c>
      <c r="H14" s="3"/>
    </row>
    <row r="15" spans="1:8" ht="45" outlineLevel="2" x14ac:dyDescent="0.25">
      <c r="A15" s="13"/>
      <c r="B15" s="14" t="s">
        <v>158</v>
      </c>
      <c r="C15" s="15">
        <v>312648</v>
      </c>
      <c r="D15" s="15">
        <v>312648</v>
      </c>
      <c r="E15" s="15">
        <f t="shared" ca="1" si="0"/>
        <v>0</v>
      </c>
      <c r="F15" s="15">
        <v>312648</v>
      </c>
      <c r="G15" s="16">
        <f t="shared" ca="1" si="1"/>
        <v>1</v>
      </c>
      <c r="H15" s="3"/>
    </row>
    <row r="16" spans="1:8" outlineLevel="1" x14ac:dyDescent="0.25">
      <c r="A1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10" t="s">
        <v>24</v>
      </c>
      <c r="C16" s="11">
        <v>883006</v>
      </c>
      <c r="D16" s="11">
        <v>883006</v>
      </c>
      <c r="E16" s="11">
        <f t="shared" ca="1" si="0"/>
        <v>0</v>
      </c>
      <c r="F16" s="11">
        <v>883006</v>
      </c>
      <c r="G16" s="12">
        <f t="shared" ca="1" si="1"/>
        <v>1</v>
      </c>
      <c r="H16" s="3"/>
    </row>
    <row r="17" spans="1:8" ht="45" outlineLevel="2" x14ac:dyDescent="0.25">
      <c r="A17" s="13"/>
      <c r="B17" s="14" t="s">
        <v>167</v>
      </c>
      <c r="C17" s="15">
        <v>0</v>
      </c>
      <c r="D17" s="15">
        <v>433006</v>
      </c>
      <c r="E17" s="15">
        <f t="shared" ca="1" si="0"/>
        <v>433006</v>
      </c>
      <c r="F17" s="15">
        <v>433006</v>
      </c>
      <c r="G17" s="16">
        <f t="shared" ca="1" si="1"/>
        <v>1</v>
      </c>
      <c r="H17" s="3"/>
    </row>
    <row r="18" spans="1:8" ht="45" outlineLevel="2" x14ac:dyDescent="0.25">
      <c r="A18" s="13"/>
      <c r="B18" s="14" t="s">
        <v>111</v>
      </c>
      <c r="C18" s="15">
        <v>0</v>
      </c>
      <c r="D18" s="15">
        <v>450000</v>
      </c>
      <c r="E18" s="15">
        <f t="shared" ca="1" si="0"/>
        <v>450000</v>
      </c>
      <c r="F18" s="15">
        <v>450000</v>
      </c>
      <c r="G18" s="16">
        <f t="shared" ca="1" si="1"/>
        <v>1</v>
      </c>
      <c r="H18" s="3"/>
    </row>
    <row r="19" spans="1:8" ht="45" outlineLevel="2" x14ac:dyDescent="0.25">
      <c r="A19" s="13"/>
      <c r="B19" s="14" t="s">
        <v>167</v>
      </c>
      <c r="C19" s="15">
        <v>433006</v>
      </c>
      <c r="D19" s="15">
        <v>0</v>
      </c>
      <c r="E19" s="15">
        <f t="shared" ca="1" si="0"/>
        <v>-433006</v>
      </c>
      <c r="F19" s="15">
        <v>0</v>
      </c>
      <c r="G19" s="16">
        <f t="shared" ca="1" si="1"/>
        <v>0</v>
      </c>
      <c r="H19" s="3"/>
    </row>
    <row r="20" spans="1:8" ht="45" outlineLevel="2" x14ac:dyDescent="0.25">
      <c r="A20" s="13"/>
      <c r="B20" s="14" t="s">
        <v>111</v>
      </c>
      <c r="C20" s="15">
        <v>450000</v>
      </c>
      <c r="D20" s="15">
        <v>0</v>
      </c>
      <c r="E20" s="15">
        <f t="shared" ca="1" si="0"/>
        <v>-450000</v>
      </c>
      <c r="F20" s="15">
        <v>0</v>
      </c>
      <c r="G20" s="16">
        <f t="shared" ca="1" si="1"/>
        <v>0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1" s="10" t="s">
        <v>26</v>
      </c>
      <c r="C21" s="11">
        <v>531727</v>
      </c>
      <c r="D21" s="11">
        <v>531727</v>
      </c>
      <c r="E21" s="11">
        <f t="shared" ca="1" si="0"/>
        <v>0</v>
      </c>
      <c r="F21" s="11">
        <v>531727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27</v>
      </c>
      <c r="C22" s="15">
        <v>0</v>
      </c>
      <c r="D22" s="15">
        <v>399000</v>
      </c>
      <c r="E22" s="15">
        <f t="shared" ca="1" si="0"/>
        <v>399000</v>
      </c>
      <c r="F22" s="15">
        <v>399000</v>
      </c>
      <c r="G22" s="16">
        <f t="shared" ca="1" si="1"/>
        <v>1</v>
      </c>
      <c r="H22" s="3"/>
    </row>
    <row r="23" spans="1:8" ht="75" outlineLevel="2" x14ac:dyDescent="0.25">
      <c r="A23" s="13"/>
      <c r="B23" s="14" t="s">
        <v>170</v>
      </c>
      <c r="C23" s="15">
        <v>0</v>
      </c>
      <c r="D23" s="15">
        <v>132727</v>
      </c>
      <c r="E23" s="15">
        <f t="shared" ca="1" si="0"/>
        <v>132727</v>
      </c>
      <c r="F23" s="15">
        <v>132727</v>
      </c>
      <c r="G23" s="16">
        <f t="shared" ca="1" si="1"/>
        <v>1</v>
      </c>
      <c r="H23" s="3"/>
    </row>
    <row r="24" spans="1:8" ht="60" outlineLevel="2" x14ac:dyDescent="0.25">
      <c r="A24" s="13"/>
      <c r="B24" s="14" t="s">
        <v>112</v>
      </c>
      <c r="C24" s="15">
        <v>133000</v>
      </c>
      <c r="D24" s="15">
        <v>0</v>
      </c>
      <c r="E24" s="15">
        <f t="shared" ca="1" si="0"/>
        <v>-133000</v>
      </c>
      <c r="F24" s="15">
        <v>0</v>
      </c>
      <c r="G24" s="16">
        <f t="shared" ca="1" si="1"/>
        <v>0</v>
      </c>
      <c r="H24" s="3"/>
    </row>
    <row r="25" spans="1:8" ht="60" outlineLevel="2" x14ac:dyDescent="0.25">
      <c r="A25" s="13"/>
      <c r="B25" s="14" t="s">
        <v>113</v>
      </c>
      <c r="C25" s="15">
        <v>133000</v>
      </c>
      <c r="D25" s="15">
        <v>0</v>
      </c>
      <c r="E25" s="15">
        <f t="shared" ca="1" si="0"/>
        <v>-133000</v>
      </c>
      <c r="F25" s="15">
        <v>0</v>
      </c>
      <c r="G25" s="16">
        <f t="shared" ca="1" si="1"/>
        <v>0</v>
      </c>
      <c r="H25" s="3"/>
    </row>
    <row r="26" spans="1:8" ht="60" outlineLevel="2" x14ac:dyDescent="0.25">
      <c r="A26" s="13"/>
      <c r="B26" s="14" t="s">
        <v>219</v>
      </c>
      <c r="C26" s="15">
        <v>133000</v>
      </c>
      <c r="D26" s="15">
        <v>0</v>
      </c>
      <c r="E26" s="15">
        <f t="shared" ca="1" si="0"/>
        <v>-133000</v>
      </c>
      <c r="F26" s="15">
        <v>0</v>
      </c>
      <c r="G26" s="16">
        <f t="shared" ca="1" si="1"/>
        <v>0</v>
      </c>
      <c r="H26" s="3"/>
    </row>
    <row r="27" spans="1:8" ht="75" outlineLevel="2" x14ac:dyDescent="0.25">
      <c r="A27" s="13"/>
      <c r="B27" s="14" t="s">
        <v>170</v>
      </c>
      <c r="C27" s="15">
        <v>132727</v>
      </c>
      <c r="D27" s="15">
        <v>0</v>
      </c>
      <c r="E27" s="15">
        <f t="shared" ca="1" si="0"/>
        <v>-132727</v>
      </c>
      <c r="F27" s="15">
        <v>0</v>
      </c>
      <c r="G27" s="16">
        <f t="shared" ca="1" si="1"/>
        <v>0</v>
      </c>
      <c r="H27" s="3"/>
    </row>
    <row r="28" spans="1:8" outlineLevel="1" x14ac:dyDescent="0.25">
      <c r="A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8" s="10" t="s">
        <v>28</v>
      </c>
      <c r="C28" s="11">
        <v>600466</v>
      </c>
      <c r="D28" s="11">
        <v>696027.88</v>
      </c>
      <c r="E28" s="11">
        <f t="shared" ca="1" si="0"/>
        <v>95561.88</v>
      </c>
      <c r="F28" s="11">
        <v>696027.88</v>
      </c>
      <c r="G28" s="12">
        <f t="shared" ca="1" si="1"/>
        <v>1</v>
      </c>
      <c r="H28" s="3"/>
    </row>
    <row r="29" spans="1:8" ht="45" outlineLevel="2" x14ac:dyDescent="0.25">
      <c r="A29" s="13"/>
      <c r="B29" s="14" t="s">
        <v>114</v>
      </c>
      <c r="C29" s="15">
        <v>0</v>
      </c>
      <c r="D29" s="15">
        <v>133489</v>
      </c>
      <c r="E29" s="15">
        <f t="shared" ca="1" si="0"/>
        <v>133489</v>
      </c>
      <c r="F29" s="15">
        <v>133489</v>
      </c>
      <c r="G29" s="16">
        <f t="shared" ca="1" si="1"/>
        <v>1</v>
      </c>
      <c r="H29" s="3"/>
    </row>
    <row r="30" spans="1:8" ht="45" outlineLevel="2" x14ac:dyDescent="0.25">
      <c r="A30" s="13"/>
      <c r="B30" s="14" t="s">
        <v>115</v>
      </c>
      <c r="C30" s="15">
        <v>0</v>
      </c>
      <c r="D30" s="15">
        <v>429050.88</v>
      </c>
      <c r="E30" s="15">
        <f t="shared" ca="1" si="0"/>
        <v>429050.88</v>
      </c>
      <c r="F30" s="15">
        <v>429050.88</v>
      </c>
      <c r="G30" s="16">
        <f t="shared" ca="1" si="1"/>
        <v>1</v>
      </c>
      <c r="H30" s="3"/>
    </row>
    <row r="31" spans="1:8" ht="45" outlineLevel="2" x14ac:dyDescent="0.25">
      <c r="A31" s="13"/>
      <c r="B31" s="14" t="s">
        <v>172</v>
      </c>
      <c r="C31" s="15">
        <v>0</v>
      </c>
      <c r="D31" s="15">
        <v>133488</v>
      </c>
      <c r="E31" s="15">
        <f t="shared" ca="1" si="0"/>
        <v>133488</v>
      </c>
      <c r="F31" s="15">
        <v>133488</v>
      </c>
      <c r="G31" s="16">
        <f t="shared" ca="1" si="1"/>
        <v>1</v>
      </c>
      <c r="H31" s="3"/>
    </row>
    <row r="32" spans="1:8" ht="45" outlineLevel="2" x14ac:dyDescent="0.25">
      <c r="A32" s="13"/>
      <c r="B32" s="14" t="s">
        <v>114</v>
      </c>
      <c r="C32" s="15">
        <v>133489</v>
      </c>
      <c r="D32" s="15">
        <v>0</v>
      </c>
      <c r="E32" s="15">
        <f t="shared" ca="1" si="0"/>
        <v>-133489</v>
      </c>
      <c r="F32" s="15">
        <v>0</v>
      </c>
      <c r="G32" s="16">
        <f t="shared" ca="1" si="1"/>
        <v>0</v>
      </c>
      <c r="H32" s="3"/>
    </row>
    <row r="33" spans="1:8" ht="45" outlineLevel="2" x14ac:dyDescent="0.25">
      <c r="A33" s="13"/>
      <c r="B33" s="14" t="s">
        <v>115</v>
      </c>
      <c r="C33" s="15">
        <v>333489</v>
      </c>
      <c r="D33" s="15">
        <v>0</v>
      </c>
      <c r="E33" s="15">
        <f t="shared" ca="1" si="0"/>
        <v>-333489</v>
      </c>
      <c r="F33" s="15">
        <v>0</v>
      </c>
      <c r="G33" s="16">
        <f t="shared" ca="1" si="1"/>
        <v>0</v>
      </c>
      <c r="H33" s="3"/>
    </row>
    <row r="34" spans="1:8" ht="45" outlineLevel="2" x14ac:dyDescent="0.25">
      <c r="A34" s="13"/>
      <c r="B34" s="14" t="s">
        <v>172</v>
      </c>
      <c r="C34" s="15">
        <v>133488</v>
      </c>
      <c r="D34" s="15">
        <v>0</v>
      </c>
      <c r="E34" s="15">
        <f t="shared" ca="1" si="0"/>
        <v>-133488</v>
      </c>
      <c r="F34" s="15">
        <v>0</v>
      </c>
      <c r="G34" s="16">
        <f t="shared" ca="1" si="1"/>
        <v>0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5" s="10" t="s">
        <v>30</v>
      </c>
      <c r="C35" s="11">
        <v>555305</v>
      </c>
      <c r="D35" s="11">
        <v>555305</v>
      </c>
      <c r="E35" s="11">
        <f t="shared" ca="1" si="0"/>
        <v>0</v>
      </c>
      <c r="F35" s="11">
        <v>555305</v>
      </c>
      <c r="G35" s="12">
        <f t="shared" ca="1" si="1"/>
        <v>1</v>
      </c>
      <c r="H35" s="3"/>
    </row>
    <row r="36" spans="1:8" ht="45" outlineLevel="2" x14ac:dyDescent="0.25">
      <c r="A36" s="13"/>
      <c r="B36" s="14" t="s">
        <v>262</v>
      </c>
      <c r="C36" s="15">
        <v>0</v>
      </c>
      <c r="D36" s="15">
        <v>355305</v>
      </c>
      <c r="E36" s="15">
        <f t="shared" ca="1" si="0"/>
        <v>355305</v>
      </c>
      <c r="F36" s="15">
        <v>355305</v>
      </c>
      <c r="G36" s="16">
        <f t="shared" ca="1" si="1"/>
        <v>1</v>
      </c>
      <c r="H36" s="3"/>
    </row>
    <row r="37" spans="1:8" ht="45" outlineLevel="2" x14ac:dyDescent="0.25">
      <c r="A37" s="13"/>
      <c r="B37" s="14" t="s">
        <v>174</v>
      </c>
      <c r="C37" s="15">
        <v>0</v>
      </c>
      <c r="D37" s="15">
        <v>200000</v>
      </c>
      <c r="E37" s="15">
        <f t="shared" ca="1" si="0"/>
        <v>200000</v>
      </c>
      <c r="F37" s="15">
        <v>200000</v>
      </c>
      <c r="G37" s="16">
        <f t="shared" ca="1" si="1"/>
        <v>1</v>
      </c>
      <c r="H37" s="3"/>
    </row>
    <row r="38" spans="1:8" ht="45" outlineLevel="2" x14ac:dyDescent="0.25">
      <c r="A38" s="13"/>
      <c r="B38" s="14" t="s">
        <v>262</v>
      </c>
      <c r="C38" s="15">
        <v>355305</v>
      </c>
      <c r="D38" s="15">
        <v>0</v>
      </c>
      <c r="E38" s="15">
        <f t="shared" ca="1" si="0"/>
        <v>-355305</v>
      </c>
      <c r="F38" s="15">
        <v>0</v>
      </c>
      <c r="G38" s="16">
        <f t="shared" ca="1" si="1"/>
        <v>0</v>
      </c>
      <c r="H38" s="3"/>
    </row>
    <row r="39" spans="1:8" ht="45" outlineLevel="2" x14ac:dyDescent="0.25">
      <c r="A39" s="13"/>
      <c r="B39" s="14" t="s">
        <v>174</v>
      </c>
      <c r="C39" s="15">
        <v>200000</v>
      </c>
      <c r="D39" s="15">
        <v>0</v>
      </c>
      <c r="E39" s="15">
        <f t="shared" ca="1" si="0"/>
        <v>-200000</v>
      </c>
      <c r="F39" s="15">
        <v>0</v>
      </c>
      <c r="G39" s="16">
        <f t="shared" ca="1" si="1"/>
        <v>0</v>
      </c>
      <c r="H39" s="3"/>
    </row>
    <row r="40" spans="1:8" outlineLevel="1" x14ac:dyDescent="0.25">
      <c r="A4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0" s="10" t="s">
        <v>76</v>
      </c>
      <c r="C40" s="11">
        <v>426950</v>
      </c>
      <c r="D40" s="11">
        <v>426950</v>
      </c>
      <c r="E40" s="11">
        <f t="shared" ca="1" si="0"/>
        <v>0</v>
      </c>
      <c r="F40" s="11">
        <v>426950</v>
      </c>
      <c r="G40" s="12">
        <f t="shared" ca="1" si="1"/>
        <v>1</v>
      </c>
      <c r="H40" s="3"/>
    </row>
    <row r="41" spans="1:8" ht="45" outlineLevel="2" x14ac:dyDescent="0.25">
      <c r="A41" s="13"/>
      <c r="B41" s="14" t="s">
        <v>116</v>
      </c>
      <c r="C41" s="15">
        <v>0</v>
      </c>
      <c r="D41" s="15">
        <v>217967</v>
      </c>
      <c r="E41" s="15">
        <f t="shared" ca="1" si="0"/>
        <v>217967</v>
      </c>
      <c r="F41" s="15">
        <v>217967</v>
      </c>
      <c r="G41" s="16">
        <f t="shared" ca="1" si="1"/>
        <v>1</v>
      </c>
      <c r="H41" s="3"/>
    </row>
    <row r="42" spans="1:8" ht="75" outlineLevel="2" x14ac:dyDescent="0.25">
      <c r="A42" s="13"/>
      <c r="B42" s="14" t="s">
        <v>176</v>
      </c>
      <c r="C42" s="15">
        <v>0</v>
      </c>
      <c r="D42" s="15">
        <v>208983</v>
      </c>
      <c r="E42" s="15">
        <f t="shared" ca="1" si="0"/>
        <v>208983</v>
      </c>
      <c r="F42" s="15">
        <v>208983</v>
      </c>
      <c r="G42" s="16">
        <f t="shared" ca="1" si="1"/>
        <v>1</v>
      </c>
      <c r="H42" s="3"/>
    </row>
    <row r="43" spans="1:8" ht="45" outlineLevel="2" x14ac:dyDescent="0.25">
      <c r="A43" s="13"/>
      <c r="B43" s="14" t="s">
        <v>116</v>
      </c>
      <c r="C43" s="15">
        <v>217967</v>
      </c>
      <c r="D43" s="15">
        <v>0</v>
      </c>
      <c r="E43" s="15">
        <f t="shared" ca="1" si="0"/>
        <v>-217967</v>
      </c>
      <c r="F43" s="15">
        <v>0</v>
      </c>
      <c r="G43" s="16">
        <f t="shared" ca="1" si="1"/>
        <v>0</v>
      </c>
      <c r="H43" s="3"/>
    </row>
    <row r="44" spans="1:8" ht="75" outlineLevel="2" x14ac:dyDescent="0.25">
      <c r="A44" s="13"/>
      <c r="B44" s="14" t="s">
        <v>176</v>
      </c>
      <c r="C44" s="15">
        <v>208983</v>
      </c>
      <c r="D44" s="15">
        <v>0</v>
      </c>
      <c r="E44" s="15">
        <f t="shared" ca="1" si="0"/>
        <v>-208983</v>
      </c>
      <c r="F44" s="15">
        <v>0</v>
      </c>
      <c r="G44" s="16">
        <f t="shared" ca="1" si="1"/>
        <v>0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5" s="10" t="s">
        <v>32</v>
      </c>
      <c r="C45" s="11">
        <v>345169</v>
      </c>
      <c r="D45" s="11">
        <v>345169</v>
      </c>
      <c r="E45" s="11">
        <f t="shared" ca="1" si="0"/>
        <v>0</v>
      </c>
      <c r="F45" s="11">
        <v>345169</v>
      </c>
      <c r="G45" s="12">
        <f t="shared" ca="1" si="1"/>
        <v>1</v>
      </c>
      <c r="H45" s="3"/>
    </row>
    <row r="46" spans="1:8" ht="60" outlineLevel="2" x14ac:dyDescent="0.25">
      <c r="A46" s="13"/>
      <c r="B46" s="14" t="s">
        <v>263</v>
      </c>
      <c r="C46" s="15">
        <v>345169</v>
      </c>
      <c r="D46" s="15">
        <v>345169</v>
      </c>
      <c r="E46" s="15">
        <f t="shared" ca="1" si="0"/>
        <v>0</v>
      </c>
      <c r="F46" s="15">
        <v>345169</v>
      </c>
      <c r="G46" s="16">
        <f t="shared" ca="1" si="1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7" s="10" t="s">
        <v>34</v>
      </c>
      <c r="C47" s="11">
        <v>425341</v>
      </c>
      <c r="D47" s="11">
        <v>425341</v>
      </c>
      <c r="E47" s="11">
        <f t="shared" ca="1" si="0"/>
        <v>0</v>
      </c>
      <c r="F47" s="11">
        <v>425335.26</v>
      </c>
      <c r="G47" s="12">
        <f t="shared" ca="1" si="1"/>
        <v>1</v>
      </c>
      <c r="H47" s="3"/>
    </row>
    <row r="48" spans="1:8" ht="45" outlineLevel="2" x14ac:dyDescent="0.25">
      <c r="A48" s="13"/>
      <c r="B48" s="14" t="s">
        <v>117</v>
      </c>
      <c r="C48" s="15">
        <v>0</v>
      </c>
      <c r="D48" s="15">
        <v>140000</v>
      </c>
      <c r="E48" s="15">
        <f t="shared" ca="1" si="0"/>
        <v>140000</v>
      </c>
      <c r="F48" s="15">
        <v>139994.26</v>
      </c>
      <c r="G48" s="16">
        <f t="shared" ca="1" si="1"/>
        <v>1</v>
      </c>
      <c r="H48" s="3"/>
    </row>
    <row r="49" spans="1:8" ht="45" outlineLevel="2" x14ac:dyDescent="0.25">
      <c r="A49" s="13"/>
      <c r="B49" s="14" t="s">
        <v>118</v>
      </c>
      <c r="C49" s="15">
        <v>0</v>
      </c>
      <c r="D49" s="15">
        <v>140000</v>
      </c>
      <c r="E49" s="15">
        <f t="shared" ca="1" si="0"/>
        <v>140000</v>
      </c>
      <c r="F49" s="15">
        <v>140000</v>
      </c>
      <c r="G49" s="16">
        <f t="shared" ca="1" si="1"/>
        <v>1</v>
      </c>
      <c r="H49" s="3"/>
    </row>
    <row r="50" spans="1:8" ht="75" outlineLevel="2" x14ac:dyDescent="0.25">
      <c r="A50" s="13"/>
      <c r="B50" s="14" t="s">
        <v>181</v>
      </c>
      <c r="C50" s="15">
        <v>0</v>
      </c>
      <c r="D50" s="15">
        <v>145341</v>
      </c>
      <c r="E50" s="15">
        <f t="shared" ca="1" si="0"/>
        <v>145341</v>
      </c>
      <c r="F50" s="15">
        <v>145341</v>
      </c>
      <c r="G50" s="16">
        <f t="shared" ca="1" si="1"/>
        <v>1</v>
      </c>
      <c r="H50" s="3"/>
    </row>
    <row r="51" spans="1:8" ht="45" outlineLevel="2" x14ac:dyDescent="0.25">
      <c r="A51" s="13"/>
      <c r="B51" s="14" t="s">
        <v>117</v>
      </c>
      <c r="C51" s="15">
        <v>140000</v>
      </c>
      <c r="D51" s="15">
        <v>0</v>
      </c>
      <c r="E51" s="15">
        <f t="shared" ref="E51:E93" ca="1" si="2">INDIRECT("R[0]C[-1]", FALSE)-INDIRECT("R[0]C[-2]", FALSE)</f>
        <v>-140000</v>
      </c>
      <c r="F51" s="15">
        <v>0</v>
      </c>
      <c r="G51" s="16">
        <f t="shared" ref="G51:G93" ca="1" si="3">IF(INDIRECT("R[0]C[-3]", FALSE)=0,0,ROUND(INDIRECT("R[0]C[-1]", FALSE)/INDIRECT("R[0]C[-3]", FALSE),4))</f>
        <v>0</v>
      </c>
      <c r="H51" s="3"/>
    </row>
    <row r="52" spans="1:8" ht="45" outlineLevel="2" x14ac:dyDescent="0.25">
      <c r="A52" s="13"/>
      <c r="B52" s="14" t="s">
        <v>118</v>
      </c>
      <c r="C52" s="15">
        <v>140000</v>
      </c>
      <c r="D52" s="15">
        <v>0</v>
      </c>
      <c r="E52" s="15">
        <f t="shared" ca="1" si="2"/>
        <v>-140000</v>
      </c>
      <c r="F52" s="15">
        <v>0</v>
      </c>
      <c r="G52" s="16">
        <f t="shared" ca="1" si="3"/>
        <v>0</v>
      </c>
      <c r="H52" s="3"/>
    </row>
    <row r="53" spans="1:8" ht="75" outlineLevel="2" x14ac:dyDescent="0.25">
      <c r="A53" s="13"/>
      <c r="B53" s="14" t="s">
        <v>181</v>
      </c>
      <c r="C53" s="15">
        <v>145341</v>
      </c>
      <c r="D53" s="15">
        <v>0</v>
      </c>
      <c r="E53" s="15">
        <f t="shared" ca="1" si="2"/>
        <v>-145341</v>
      </c>
      <c r="F53" s="15">
        <v>0</v>
      </c>
      <c r="G53" s="16">
        <f t="shared" ca="1" si="3"/>
        <v>0</v>
      </c>
      <c r="H53" s="3"/>
    </row>
    <row r="54" spans="1:8" outlineLevel="1" x14ac:dyDescent="0.25">
      <c r="A5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4" s="10" t="s">
        <v>36</v>
      </c>
      <c r="C54" s="11">
        <v>433559</v>
      </c>
      <c r="D54" s="11">
        <v>433559</v>
      </c>
      <c r="E54" s="11">
        <f t="shared" ca="1" si="2"/>
        <v>0</v>
      </c>
      <c r="F54" s="11">
        <v>433559</v>
      </c>
      <c r="G54" s="12">
        <f t="shared" ca="1" si="3"/>
        <v>1</v>
      </c>
      <c r="H54" s="3"/>
    </row>
    <row r="55" spans="1:8" ht="60" outlineLevel="2" x14ac:dyDescent="0.25">
      <c r="A55" s="13"/>
      <c r="B55" s="14" t="s">
        <v>224</v>
      </c>
      <c r="C55" s="15">
        <v>0</v>
      </c>
      <c r="D55" s="15">
        <v>216780</v>
      </c>
      <c r="E55" s="15">
        <f t="shared" ca="1" si="2"/>
        <v>216780</v>
      </c>
      <c r="F55" s="15">
        <v>216780</v>
      </c>
      <c r="G55" s="16">
        <f t="shared" ca="1" si="3"/>
        <v>1</v>
      </c>
      <c r="H55" s="3"/>
    </row>
    <row r="56" spans="1:8" ht="60" outlineLevel="2" x14ac:dyDescent="0.25">
      <c r="A56" s="13"/>
      <c r="B56" s="14" t="s">
        <v>119</v>
      </c>
      <c r="C56" s="15">
        <v>0</v>
      </c>
      <c r="D56" s="15">
        <v>216779</v>
      </c>
      <c r="E56" s="15">
        <f t="shared" ca="1" si="2"/>
        <v>216779</v>
      </c>
      <c r="F56" s="15">
        <v>216779</v>
      </c>
      <c r="G56" s="16">
        <f t="shared" ca="1" si="3"/>
        <v>1</v>
      </c>
      <c r="H56" s="3"/>
    </row>
    <row r="57" spans="1:8" ht="60" outlineLevel="2" x14ac:dyDescent="0.25">
      <c r="A57" s="13"/>
      <c r="B57" s="14" t="s">
        <v>224</v>
      </c>
      <c r="C57" s="15">
        <v>216780</v>
      </c>
      <c r="D57" s="15">
        <v>0</v>
      </c>
      <c r="E57" s="15">
        <f t="shared" ca="1" si="2"/>
        <v>-216780</v>
      </c>
      <c r="F57" s="15">
        <v>0</v>
      </c>
      <c r="G57" s="16">
        <f t="shared" ca="1" si="3"/>
        <v>0</v>
      </c>
      <c r="H57" s="3"/>
    </row>
    <row r="58" spans="1:8" ht="60" outlineLevel="2" x14ac:dyDescent="0.25">
      <c r="A58" s="13"/>
      <c r="B58" s="14" t="s">
        <v>119</v>
      </c>
      <c r="C58" s="15">
        <v>216779</v>
      </c>
      <c r="D58" s="15">
        <v>0</v>
      </c>
      <c r="E58" s="15">
        <f t="shared" ca="1" si="2"/>
        <v>-216779</v>
      </c>
      <c r="F58" s="15">
        <v>0</v>
      </c>
      <c r="G58" s="16">
        <f t="shared" ca="1" si="3"/>
        <v>0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9" s="10" t="s">
        <v>73</v>
      </c>
      <c r="C59" s="11">
        <v>315971</v>
      </c>
      <c r="D59" s="11">
        <v>315971</v>
      </c>
      <c r="E59" s="11">
        <f t="shared" ca="1" si="2"/>
        <v>0</v>
      </c>
      <c r="F59" s="11">
        <v>315971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121</v>
      </c>
      <c r="C60" s="15">
        <v>0</v>
      </c>
      <c r="D60" s="15">
        <v>165971</v>
      </c>
      <c r="E60" s="15">
        <f t="shared" ca="1" si="2"/>
        <v>165971</v>
      </c>
      <c r="F60" s="15">
        <v>165971</v>
      </c>
      <c r="G60" s="16">
        <f t="shared" ca="1" si="3"/>
        <v>1</v>
      </c>
      <c r="H60" s="3"/>
    </row>
    <row r="61" spans="1:8" ht="60" outlineLevel="2" x14ac:dyDescent="0.25">
      <c r="A61" s="13"/>
      <c r="B61" s="14" t="s">
        <v>183</v>
      </c>
      <c r="C61" s="15">
        <v>0</v>
      </c>
      <c r="D61" s="15">
        <v>150000</v>
      </c>
      <c r="E61" s="15">
        <f t="shared" ca="1" si="2"/>
        <v>150000</v>
      </c>
      <c r="F61" s="15">
        <v>150000</v>
      </c>
      <c r="G61" s="16">
        <f t="shared" ca="1" si="3"/>
        <v>1</v>
      </c>
      <c r="H61" s="3"/>
    </row>
    <row r="62" spans="1:8" ht="60" outlineLevel="2" x14ac:dyDescent="0.25">
      <c r="A62" s="13"/>
      <c r="B62" s="14" t="s">
        <v>121</v>
      </c>
      <c r="C62" s="15">
        <v>165971</v>
      </c>
      <c r="D62" s="15">
        <v>0</v>
      </c>
      <c r="E62" s="15">
        <f t="shared" ca="1" si="2"/>
        <v>-165971</v>
      </c>
      <c r="F62" s="15">
        <v>0</v>
      </c>
      <c r="G62" s="16">
        <f t="shared" ca="1" si="3"/>
        <v>0</v>
      </c>
      <c r="H62" s="3"/>
    </row>
    <row r="63" spans="1:8" ht="60" outlineLevel="2" x14ac:dyDescent="0.25">
      <c r="A63" s="13"/>
      <c r="B63" s="14" t="s">
        <v>183</v>
      </c>
      <c r="C63" s="15">
        <v>150000</v>
      </c>
      <c r="D63" s="15">
        <v>0</v>
      </c>
      <c r="E63" s="15">
        <f t="shared" ca="1" si="2"/>
        <v>-150000</v>
      </c>
      <c r="F63" s="15">
        <v>0</v>
      </c>
      <c r="G63" s="16">
        <f t="shared" ca="1" si="3"/>
        <v>0</v>
      </c>
      <c r="H63" s="3"/>
    </row>
    <row r="64" spans="1:8" outlineLevel="1" x14ac:dyDescent="0.25">
      <c r="A6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4" s="10" t="s">
        <v>38</v>
      </c>
      <c r="C64" s="11">
        <v>765028</v>
      </c>
      <c r="D64" s="11">
        <v>765028</v>
      </c>
      <c r="E64" s="11">
        <f t="shared" ca="1" si="2"/>
        <v>0</v>
      </c>
      <c r="F64" s="11">
        <v>765028</v>
      </c>
      <c r="G64" s="12">
        <f t="shared" ca="1" si="3"/>
        <v>1</v>
      </c>
      <c r="H64" s="3"/>
    </row>
    <row r="65" spans="1:8" ht="45" outlineLevel="2" x14ac:dyDescent="0.25">
      <c r="A65" s="13"/>
      <c r="B65" s="14" t="s">
        <v>185</v>
      </c>
      <c r="C65" s="15">
        <v>0</v>
      </c>
      <c r="D65" s="15">
        <v>315028</v>
      </c>
      <c r="E65" s="15">
        <f t="shared" ca="1" si="2"/>
        <v>315028</v>
      </c>
      <c r="F65" s="15">
        <v>315028</v>
      </c>
      <c r="G65" s="16">
        <f t="shared" ca="1" si="3"/>
        <v>1</v>
      </c>
      <c r="H65" s="3"/>
    </row>
    <row r="66" spans="1:8" ht="45" outlineLevel="2" x14ac:dyDescent="0.25">
      <c r="A66" s="13"/>
      <c r="B66" s="14" t="s">
        <v>143</v>
      </c>
      <c r="C66" s="15">
        <v>0</v>
      </c>
      <c r="D66" s="15">
        <v>450000</v>
      </c>
      <c r="E66" s="15">
        <f t="shared" ca="1" si="2"/>
        <v>450000</v>
      </c>
      <c r="F66" s="15">
        <v>450000</v>
      </c>
      <c r="G66" s="16">
        <f t="shared" ca="1" si="3"/>
        <v>1</v>
      </c>
      <c r="H66" s="3"/>
    </row>
    <row r="67" spans="1:8" ht="45" outlineLevel="2" x14ac:dyDescent="0.25">
      <c r="A67" s="13"/>
      <c r="B67" s="14" t="s">
        <v>185</v>
      </c>
      <c r="C67" s="15">
        <v>315028</v>
      </c>
      <c r="D67" s="15">
        <v>0</v>
      </c>
      <c r="E67" s="15">
        <f t="shared" ca="1" si="2"/>
        <v>-315028</v>
      </c>
      <c r="F67" s="15">
        <v>0</v>
      </c>
      <c r="G67" s="16">
        <f t="shared" ca="1" si="3"/>
        <v>0</v>
      </c>
      <c r="H67" s="3"/>
    </row>
    <row r="68" spans="1:8" ht="45" outlineLevel="2" x14ac:dyDescent="0.25">
      <c r="A68" s="13"/>
      <c r="B68" s="14" t="s">
        <v>143</v>
      </c>
      <c r="C68" s="15">
        <v>450000</v>
      </c>
      <c r="D68" s="15">
        <v>0</v>
      </c>
      <c r="E68" s="15">
        <f t="shared" ca="1" si="2"/>
        <v>-450000</v>
      </c>
      <c r="F68" s="15">
        <v>0</v>
      </c>
      <c r="G68" s="16">
        <f t="shared" ca="1" si="3"/>
        <v>0</v>
      </c>
      <c r="H68" s="3"/>
    </row>
    <row r="69" spans="1:8" outlineLevel="1" x14ac:dyDescent="0.25">
      <c r="A6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9" s="10" t="s">
        <v>40</v>
      </c>
      <c r="C69" s="11">
        <v>448300</v>
      </c>
      <c r="D69" s="11">
        <v>448300</v>
      </c>
      <c r="E69" s="11">
        <f t="shared" ca="1" si="2"/>
        <v>0</v>
      </c>
      <c r="F69" s="11">
        <v>448300</v>
      </c>
      <c r="G69" s="12">
        <f t="shared" ca="1" si="3"/>
        <v>1</v>
      </c>
      <c r="H69" s="3"/>
    </row>
    <row r="70" spans="1:8" ht="45" outlineLevel="2" x14ac:dyDescent="0.25">
      <c r="A70" s="13"/>
      <c r="B70" s="14" t="s">
        <v>236</v>
      </c>
      <c r="C70" s="15">
        <v>0</v>
      </c>
      <c r="D70" s="15">
        <v>248300</v>
      </c>
      <c r="E70" s="15">
        <f t="shared" ca="1" si="2"/>
        <v>248300</v>
      </c>
      <c r="F70" s="15">
        <v>248300</v>
      </c>
      <c r="G70" s="16">
        <f t="shared" ca="1" si="3"/>
        <v>1</v>
      </c>
      <c r="H70" s="3"/>
    </row>
    <row r="71" spans="1:8" ht="45" outlineLevel="2" x14ac:dyDescent="0.25">
      <c r="A71" s="13"/>
      <c r="B71" s="14" t="s">
        <v>124</v>
      </c>
      <c r="C71" s="15">
        <v>0</v>
      </c>
      <c r="D71" s="15">
        <v>200000</v>
      </c>
      <c r="E71" s="15">
        <f t="shared" ca="1" si="2"/>
        <v>200000</v>
      </c>
      <c r="F71" s="15">
        <v>200000</v>
      </c>
      <c r="G71" s="16">
        <f t="shared" ca="1" si="3"/>
        <v>1</v>
      </c>
      <c r="H71" s="3"/>
    </row>
    <row r="72" spans="1:8" ht="45" outlineLevel="2" x14ac:dyDescent="0.25">
      <c r="A72" s="13"/>
      <c r="B72" s="14" t="s">
        <v>236</v>
      </c>
      <c r="C72" s="15">
        <v>248300</v>
      </c>
      <c r="D72" s="15">
        <v>0</v>
      </c>
      <c r="E72" s="15">
        <f t="shared" ca="1" si="2"/>
        <v>-248300</v>
      </c>
      <c r="F72" s="15">
        <v>0</v>
      </c>
      <c r="G72" s="16">
        <f t="shared" ca="1" si="3"/>
        <v>0</v>
      </c>
      <c r="H72" s="3"/>
    </row>
    <row r="73" spans="1:8" ht="45" outlineLevel="2" x14ac:dyDescent="0.25">
      <c r="A73" s="13"/>
      <c r="B73" s="14" t="s">
        <v>124</v>
      </c>
      <c r="C73" s="15">
        <v>200000</v>
      </c>
      <c r="D73" s="15">
        <v>0</v>
      </c>
      <c r="E73" s="15">
        <f t="shared" ca="1" si="2"/>
        <v>-200000</v>
      </c>
      <c r="F73" s="15">
        <v>0</v>
      </c>
      <c r="G73" s="16">
        <f t="shared" ca="1" si="3"/>
        <v>0</v>
      </c>
      <c r="H73" s="3"/>
    </row>
    <row r="74" spans="1:8" outlineLevel="1" x14ac:dyDescent="0.25">
      <c r="A7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4" s="10" t="s">
        <v>42</v>
      </c>
      <c r="C74" s="11">
        <v>996134</v>
      </c>
      <c r="D74" s="11">
        <v>996132.02</v>
      </c>
      <c r="E74" s="11">
        <f t="shared" ca="1" si="2"/>
        <v>-1.9799999999813735</v>
      </c>
      <c r="F74" s="11">
        <v>996132.02</v>
      </c>
      <c r="G74" s="12">
        <f t="shared" ca="1" si="3"/>
        <v>1</v>
      </c>
      <c r="H74" s="3"/>
    </row>
    <row r="75" spans="1:8" ht="45" outlineLevel="2" x14ac:dyDescent="0.25">
      <c r="A75" s="13"/>
      <c r="B75" s="14" t="s">
        <v>264</v>
      </c>
      <c r="C75" s="15">
        <v>0</v>
      </c>
      <c r="D75" s="15">
        <v>149034</v>
      </c>
      <c r="E75" s="15">
        <f t="shared" ca="1" si="2"/>
        <v>149034</v>
      </c>
      <c r="F75" s="15">
        <v>149034</v>
      </c>
      <c r="G75" s="16">
        <f t="shared" ca="1" si="3"/>
        <v>1</v>
      </c>
      <c r="H75" s="3"/>
    </row>
    <row r="76" spans="1:8" ht="45" outlineLevel="2" x14ac:dyDescent="0.25">
      <c r="A76" s="13"/>
      <c r="B76" s="14" t="s">
        <v>195</v>
      </c>
      <c r="C76" s="15">
        <v>0</v>
      </c>
      <c r="D76" s="15">
        <v>149031.01999999999</v>
      </c>
      <c r="E76" s="15">
        <f t="shared" ca="1" si="2"/>
        <v>149031.01999999999</v>
      </c>
      <c r="F76" s="15">
        <v>149031.01999999999</v>
      </c>
      <c r="G76" s="16">
        <f t="shared" ca="1" si="3"/>
        <v>1</v>
      </c>
      <c r="H76" s="3"/>
    </row>
    <row r="77" spans="1:8" ht="45" outlineLevel="2" x14ac:dyDescent="0.25">
      <c r="A77" s="13"/>
      <c r="B77" s="14" t="s">
        <v>265</v>
      </c>
      <c r="C77" s="15">
        <v>0</v>
      </c>
      <c r="D77" s="15">
        <v>149034</v>
      </c>
      <c r="E77" s="15">
        <f t="shared" ca="1" si="2"/>
        <v>149034</v>
      </c>
      <c r="F77" s="15">
        <v>149034</v>
      </c>
      <c r="G77" s="16">
        <f t="shared" ca="1" si="3"/>
        <v>1</v>
      </c>
      <c r="H77" s="3"/>
    </row>
    <row r="78" spans="1:8" ht="45" outlineLevel="2" x14ac:dyDescent="0.25">
      <c r="A78" s="13"/>
      <c r="B78" s="14" t="s">
        <v>266</v>
      </c>
      <c r="C78" s="15">
        <v>0</v>
      </c>
      <c r="D78" s="15">
        <v>549033</v>
      </c>
      <c r="E78" s="15">
        <f t="shared" ca="1" si="2"/>
        <v>549033</v>
      </c>
      <c r="F78" s="15">
        <v>549033</v>
      </c>
      <c r="G78" s="16">
        <f t="shared" ca="1" si="3"/>
        <v>1</v>
      </c>
      <c r="H78" s="3"/>
    </row>
    <row r="79" spans="1:8" ht="45" outlineLevel="2" x14ac:dyDescent="0.25">
      <c r="A79" s="13"/>
      <c r="B79" s="14" t="s">
        <v>264</v>
      </c>
      <c r="C79" s="15">
        <v>149034</v>
      </c>
      <c r="D79" s="15">
        <v>0</v>
      </c>
      <c r="E79" s="15">
        <f t="shared" ca="1" si="2"/>
        <v>-149034</v>
      </c>
      <c r="F79" s="15">
        <v>0</v>
      </c>
      <c r="G79" s="16">
        <f t="shared" ca="1" si="3"/>
        <v>0</v>
      </c>
      <c r="H79" s="3"/>
    </row>
    <row r="80" spans="1:8" ht="45" outlineLevel="2" x14ac:dyDescent="0.25">
      <c r="A80" s="13"/>
      <c r="B80" s="14" t="s">
        <v>195</v>
      </c>
      <c r="C80" s="15">
        <v>149033</v>
      </c>
      <c r="D80" s="15">
        <v>0</v>
      </c>
      <c r="E80" s="15">
        <f t="shared" ca="1" si="2"/>
        <v>-149033</v>
      </c>
      <c r="F80" s="15">
        <v>0</v>
      </c>
      <c r="G80" s="16">
        <f t="shared" ca="1" si="3"/>
        <v>0</v>
      </c>
      <c r="H80" s="3"/>
    </row>
    <row r="81" spans="1:8" ht="45" outlineLevel="2" x14ac:dyDescent="0.25">
      <c r="A81" s="13"/>
      <c r="B81" s="14" t="s">
        <v>265</v>
      </c>
      <c r="C81" s="15">
        <v>149034</v>
      </c>
      <c r="D81" s="15">
        <v>0</v>
      </c>
      <c r="E81" s="15">
        <f t="shared" ca="1" si="2"/>
        <v>-149034</v>
      </c>
      <c r="F81" s="15">
        <v>0</v>
      </c>
      <c r="G81" s="16">
        <f t="shared" ca="1" si="3"/>
        <v>0</v>
      </c>
      <c r="H81" s="3"/>
    </row>
    <row r="82" spans="1:8" ht="45" outlineLevel="2" x14ac:dyDescent="0.25">
      <c r="A82" s="13"/>
      <c r="B82" s="14" t="s">
        <v>266</v>
      </c>
      <c r="C82" s="15">
        <v>549033</v>
      </c>
      <c r="D82" s="15">
        <v>0</v>
      </c>
      <c r="E82" s="15">
        <f t="shared" ca="1" si="2"/>
        <v>-549033</v>
      </c>
      <c r="F82" s="15">
        <v>0</v>
      </c>
      <c r="G82" s="16">
        <f t="shared" ca="1" si="3"/>
        <v>0</v>
      </c>
      <c r="H82" s="3"/>
    </row>
    <row r="83" spans="1:8" outlineLevel="1" x14ac:dyDescent="0.25">
      <c r="A8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83" s="10" t="s">
        <v>44</v>
      </c>
      <c r="C83" s="11">
        <v>400000</v>
      </c>
      <c r="D83" s="11">
        <v>400000</v>
      </c>
      <c r="E83" s="11">
        <f t="shared" ca="1" si="2"/>
        <v>0</v>
      </c>
      <c r="F83" s="11">
        <v>400000</v>
      </c>
      <c r="G83" s="12">
        <f t="shared" ca="1" si="3"/>
        <v>1</v>
      </c>
      <c r="H83" s="3"/>
    </row>
    <row r="84" spans="1:8" ht="45" outlineLevel="2" x14ac:dyDescent="0.25">
      <c r="A84" s="13"/>
      <c r="B84" s="14" t="s">
        <v>159</v>
      </c>
      <c r="C84" s="15">
        <v>0</v>
      </c>
      <c r="D84" s="15">
        <v>200000</v>
      </c>
      <c r="E84" s="15">
        <f t="shared" ca="1" si="2"/>
        <v>200000</v>
      </c>
      <c r="F84" s="15">
        <v>200000</v>
      </c>
      <c r="G84" s="16">
        <f t="shared" ca="1" si="3"/>
        <v>1</v>
      </c>
      <c r="H84" s="3"/>
    </row>
    <row r="85" spans="1:8" ht="45" outlineLevel="2" x14ac:dyDescent="0.25">
      <c r="A85" s="13"/>
      <c r="B85" s="14" t="s">
        <v>164</v>
      </c>
      <c r="C85" s="15">
        <v>0</v>
      </c>
      <c r="D85" s="15">
        <v>200000</v>
      </c>
      <c r="E85" s="15">
        <f t="shared" ca="1" si="2"/>
        <v>200000</v>
      </c>
      <c r="F85" s="15">
        <v>200000</v>
      </c>
      <c r="G85" s="16">
        <f t="shared" ca="1" si="3"/>
        <v>1</v>
      </c>
      <c r="H85" s="3"/>
    </row>
    <row r="86" spans="1:8" ht="45" outlineLevel="2" x14ac:dyDescent="0.25">
      <c r="A86" s="13"/>
      <c r="B86" s="14" t="s">
        <v>159</v>
      </c>
      <c r="C86" s="15">
        <v>200000</v>
      </c>
      <c r="D86" s="15">
        <v>0</v>
      </c>
      <c r="E86" s="15">
        <f t="shared" ca="1" si="2"/>
        <v>-200000</v>
      </c>
      <c r="F86" s="15">
        <v>0</v>
      </c>
      <c r="G86" s="16">
        <f t="shared" ca="1" si="3"/>
        <v>0</v>
      </c>
      <c r="H86" s="3"/>
    </row>
    <row r="87" spans="1:8" ht="45" outlineLevel="2" x14ac:dyDescent="0.25">
      <c r="A87" s="13"/>
      <c r="B87" s="14" t="s">
        <v>164</v>
      </c>
      <c r="C87" s="15">
        <v>200000</v>
      </c>
      <c r="D87" s="15">
        <v>0</v>
      </c>
      <c r="E87" s="15">
        <f t="shared" ca="1" si="2"/>
        <v>-200000</v>
      </c>
      <c r="F87" s="15">
        <v>0</v>
      </c>
      <c r="G87" s="16">
        <f t="shared" ca="1" si="3"/>
        <v>0</v>
      </c>
      <c r="H87" s="3"/>
    </row>
    <row r="88" spans="1:8" outlineLevel="1" x14ac:dyDescent="0.25">
      <c r="A8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88" s="10" t="s">
        <v>81</v>
      </c>
      <c r="C88" s="11">
        <v>277463</v>
      </c>
      <c r="D88" s="11">
        <v>277451.28000000003</v>
      </c>
      <c r="E88" s="11">
        <f t="shared" ca="1" si="2"/>
        <v>-11.71999999997206</v>
      </c>
      <c r="F88" s="11">
        <v>277451.28000000003</v>
      </c>
      <c r="G88" s="12">
        <f t="shared" ca="1" si="3"/>
        <v>1</v>
      </c>
      <c r="H88" s="3"/>
    </row>
    <row r="89" spans="1:8" ht="45" outlineLevel="2" x14ac:dyDescent="0.25">
      <c r="A89" s="13"/>
      <c r="B89" s="14" t="s">
        <v>239</v>
      </c>
      <c r="C89" s="15">
        <v>277463</v>
      </c>
      <c r="D89" s="15">
        <v>277451.28000000003</v>
      </c>
      <c r="E89" s="15">
        <f t="shared" ca="1" si="2"/>
        <v>-11.71999999997206</v>
      </c>
      <c r="F89" s="15">
        <v>277451.28000000003</v>
      </c>
      <c r="G89" s="16">
        <f t="shared" ca="1" si="3"/>
        <v>1</v>
      </c>
      <c r="H89" s="3"/>
    </row>
    <row r="90" spans="1:8" outlineLevel="1" x14ac:dyDescent="0.25">
      <c r="A9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90" s="10" t="s">
        <v>46</v>
      </c>
      <c r="C90" s="11">
        <v>513326</v>
      </c>
      <c r="D90" s="11">
        <v>513326</v>
      </c>
      <c r="E90" s="11">
        <f t="shared" ca="1" si="2"/>
        <v>0</v>
      </c>
      <c r="F90" s="11">
        <v>513309.43</v>
      </c>
      <c r="G90" s="12">
        <f t="shared" ca="1" si="3"/>
        <v>1</v>
      </c>
      <c r="H90" s="3"/>
    </row>
    <row r="91" spans="1:8" ht="45" outlineLevel="2" x14ac:dyDescent="0.25">
      <c r="A91" s="13"/>
      <c r="B91" s="14" t="s">
        <v>267</v>
      </c>
      <c r="C91" s="15">
        <v>0</v>
      </c>
      <c r="D91" s="15">
        <v>148204</v>
      </c>
      <c r="E91" s="15">
        <f t="shared" ca="1" si="2"/>
        <v>148204</v>
      </c>
      <c r="F91" s="15">
        <v>148204</v>
      </c>
      <c r="G91" s="16">
        <f t="shared" ca="1" si="3"/>
        <v>1</v>
      </c>
      <c r="H91" s="3"/>
    </row>
    <row r="92" spans="1:8" ht="45" outlineLevel="2" x14ac:dyDescent="0.25">
      <c r="A92" s="13"/>
      <c r="B92" s="14" t="s">
        <v>126</v>
      </c>
      <c r="C92" s="15">
        <v>0</v>
      </c>
      <c r="D92" s="15">
        <v>148204</v>
      </c>
      <c r="E92" s="15">
        <f t="shared" ca="1" si="2"/>
        <v>148204</v>
      </c>
      <c r="F92" s="15">
        <v>148188.20000000001</v>
      </c>
      <c r="G92" s="16">
        <f t="shared" ca="1" si="3"/>
        <v>0.99990000000000001</v>
      </c>
      <c r="H92" s="3"/>
    </row>
    <row r="93" spans="1:8" ht="75" outlineLevel="2" x14ac:dyDescent="0.25">
      <c r="A93" s="13"/>
      <c r="B93" s="14" t="s">
        <v>145</v>
      </c>
      <c r="C93" s="15">
        <v>0</v>
      </c>
      <c r="D93" s="15">
        <v>216918</v>
      </c>
      <c r="E93" s="15">
        <f t="shared" ca="1" si="2"/>
        <v>216918</v>
      </c>
      <c r="F93" s="15">
        <v>216917.23</v>
      </c>
      <c r="G93" s="16">
        <f t="shared" ca="1" si="3"/>
        <v>1</v>
      </c>
      <c r="H93" s="3"/>
    </row>
    <row r="94" spans="1:8" ht="45" outlineLevel="2" x14ac:dyDescent="0.25">
      <c r="A94" s="13"/>
      <c r="B94" s="14" t="s">
        <v>267</v>
      </c>
      <c r="C94" s="15">
        <v>148204</v>
      </c>
      <c r="D94" s="15">
        <v>0</v>
      </c>
      <c r="E94" s="15">
        <f t="shared" ref="E94:E133" ca="1" si="4">INDIRECT("R[0]C[-1]", FALSE)-INDIRECT("R[0]C[-2]", FALSE)</f>
        <v>-148204</v>
      </c>
      <c r="F94" s="15">
        <v>0</v>
      </c>
      <c r="G94" s="16">
        <f t="shared" ref="G94:G133" ca="1" si="5">IF(INDIRECT("R[0]C[-3]", FALSE)=0,0,ROUND(INDIRECT("R[0]C[-1]", FALSE)/INDIRECT("R[0]C[-3]", FALSE),4))</f>
        <v>0</v>
      </c>
      <c r="H94" s="3"/>
    </row>
    <row r="95" spans="1:8" ht="45" outlineLevel="2" x14ac:dyDescent="0.25">
      <c r="A95" s="13"/>
      <c r="B95" s="14" t="s">
        <v>126</v>
      </c>
      <c r="C95" s="15">
        <v>148204</v>
      </c>
      <c r="D95" s="15">
        <v>0</v>
      </c>
      <c r="E95" s="15">
        <f t="shared" ca="1" si="4"/>
        <v>-148204</v>
      </c>
      <c r="F95" s="15">
        <v>0</v>
      </c>
      <c r="G95" s="16">
        <f t="shared" ca="1" si="5"/>
        <v>0</v>
      </c>
      <c r="H95" s="3"/>
    </row>
    <row r="96" spans="1:8" ht="75" outlineLevel="2" x14ac:dyDescent="0.25">
      <c r="A96" s="13"/>
      <c r="B96" s="14" t="s">
        <v>145</v>
      </c>
      <c r="C96" s="15">
        <v>216918</v>
      </c>
      <c r="D96" s="15">
        <v>0</v>
      </c>
      <c r="E96" s="15">
        <f t="shared" ca="1" si="4"/>
        <v>-216918</v>
      </c>
      <c r="F96" s="15">
        <v>0</v>
      </c>
      <c r="G96" s="16">
        <f t="shared" ca="1" si="5"/>
        <v>0</v>
      </c>
      <c r="H96" s="3"/>
    </row>
    <row r="97" spans="1:8" outlineLevel="1" x14ac:dyDescent="0.25">
      <c r="A9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97" s="10" t="s">
        <v>48</v>
      </c>
      <c r="C97" s="11">
        <v>362588</v>
      </c>
      <c r="D97" s="11">
        <v>362588</v>
      </c>
      <c r="E97" s="11">
        <f t="shared" ca="1" si="4"/>
        <v>0</v>
      </c>
      <c r="F97" s="11">
        <v>339479.83</v>
      </c>
      <c r="G97" s="12">
        <f t="shared" ca="1" si="5"/>
        <v>0.93630000000000002</v>
      </c>
      <c r="H97" s="3"/>
    </row>
    <row r="98" spans="1:8" ht="45" outlineLevel="2" x14ac:dyDescent="0.25">
      <c r="A98" s="13"/>
      <c r="B98" s="14" t="s">
        <v>233</v>
      </c>
      <c r="C98" s="15">
        <v>362588</v>
      </c>
      <c r="D98" s="15">
        <v>362588</v>
      </c>
      <c r="E98" s="15">
        <f t="shared" ca="1" si="4"/>
        <v>0</v>
      </c>
      <c r="F98" s="15">
        <v>339479.83</v>
      </c>
      <c r="G98" s="16">
        <f t="shared" ca="1" si="5"/>
        <v>0.93630000000000002</v>
      </c>
      <c r="H98" s="3"/>
    </row>
    <row r="99" spans="1:8" outlineLevel="1" x14ac:dyDescent="0.25">
      <c r="A9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9" s="10" t="s">
        <v>70</v>
      </c>
      <c r="C99" s="11">
        <v>213517</v>
      </c>
      <c r="D99" s="11">
        <v>213517</v>
      </c>
      <c r="E99" s="11">
        <f t="shared" ca="1" si="4"/>
        <v>0</v>
      </c>
      <c r="F99" s="11">
        <v>213517</v>
      </c>
      <c r="G99" s="12">
        <f t="shared" ca="1" si="5"/>
        <v>1</v>
      </c>
      <c r="H99" s="3"/>
    </row>
    <row r="100" spans="1:8" ht="60" outlineLevel="2" x14ac:dyDescent="0.25">
      <c r="A100" s="13"/>
      <c r="B100" s="14" t="s">
        <v>199</v>
      </c>
      <c r="C100" s="15">
        <v>213517</v>
      </c>
      <c r="D100" s="15">
        <v>213517</v>
      </c>
      <c r="E100" s="15">
        <f t="shared" ca="1" si="4"/>
        <v>0</v>
      </c>
      <c r="F100" s="15">
        <v>213517</v>
      </c>
      <c r="G100" s="16">
        <f t="shared" ca="1" si="5"/>
        <v>1</v>
      </c>
      <c r="H100" s="3"/>
    </row>
    <row r="101" spans="1:8" outlineLevel="1" x14ac:dyDescent="0.25">
      <c r="A10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01" s="10" t="s">
        <v>50</v>
      </c>
      <c r="C101" s="11">
        <v>406278</v>
      </c>
      <c r="D101" s="11">
        <v>406278</v>
      </c>
      <c r="E101" s="11">
        <f t="shared" ca="1" si="4"/>
        <v>0</v>
      </c>
      <c r="F101" s="11">
        <v>406278</v>
      </c>
      <c r="G101" s="12">
        <f t="shared" ca="1" si="5"/>
        <v>1</v>
      </c>
      <c r="H101" s="3"/>
    </row>
    <row r="102" spans="1:8" ht="60" outlineLevel="2" x14ac:dyDescent="0.25">
      <c r="A102" s="13"/>
      <c r="B102" s="14" t="s">
        <v>51</v>
      </c>
      <c r="C102" s="15">
        <v>0</v>
      </c>
      <c r="D102" s="15">
        <v>406278</v>
      </c>
      <c r="E102" s="15">
        <f t="shared" ca="1" si="4"/>
        <v>406278</v>
      </c>
      <c r="F102" s="15">
        <v>406278</v>
      </c>
      <c r="G102" s="16">
        <f t="shared" ca="1" si="5"/>
        <v>1</v>
      </c>
      <c r="H102" s="3"/>
    </row>
    <row r="103" spans="1:8" ht="45" outlineLevel="2" x14ac:dyDescent="0.25">
      <c r="A103" s="13"/>
      <c r="B103" s="14" t="s">
        <v>127</v>
      </c>
      <c r="C103" s="15">
        <v>135426</v>
      </c>
      <c r="D103" s="15">
        <v>0</v>
      </c>
      <c r="E103" s="15">
        <f t="shared" ca="1" si="4"/>
        <v>-135426</v>
      </c>
      <c r="F103" s="15">
        <v>0</v>
      </c>
      <c r="G103" s="16">
        <f t="shared" ca="1" si="5"/>
        <v>0</v>
      </c>
      <c r="H103" s="3"/>
    </row>
    <row r="104" spans="1:8" ht="45" outlineLevel="2" x14ac:dyDescent="0.25">
      <c r="A104" s="13"/>
      <c r="B104" s="14" t="s">
        <v>147</v>
      </c>
      <c r="C104" s="15">
        <v>135426</v>
      </c>
      <c r="D104" s="15">
        <v>0</v>
      </c>
      <c r="E104" s="15">
        <f t="shared" ca="1" si="4"/>
        <v>-135426</v>
      </c>
      <c r="F104" s="15">
        <v>0</v>
      </c>
      <c r="G104" s="16">
        <f t="shared" ca="1" si="5"/>
        <v>0</v>
      </c>
      <c r="H104" s="3"/>
    </row>
    <row r="105" spans="1:8" ht="45" outlineLevel="2" x14ac:dyDescent="0.25">
      <c r="A105" s="13"/>
      <c r="B105" s="14" t="s">
        <v>253</v>
      </c>
      <c r="C105" s="15">
        <v>135426</v>
      </c>
      <c r="D105" s="15">
        <v>0</v>
      </c>
      <c r="E105" s="15">
        <f t="shared" ca="1" si="4"/>
        <v>-135426</v>
      </c>
      <c r="F105" s="15">
        <v>0</v>
      </c>
      <c r="G105" s="16">
        <f t="shared" ca="1" si="5"/>
        <v>0</v>
      </c>
      <c r="H105" s="3"/>
    </row>
    <row r="106" spans="1:8" outlineLevel="1" x14ac:dyDescent="0.25">
      <c r="A10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06" s="10" t="s">
        <v>52</v>
      </c>
      <c r="C106" s="11">
        <v>900000</v>
      </c>
      <c r="D106" s="11">
        <v>804515.55</v>
      </c>
      <c r="E106" s="11">
        <f t="shared" ca="1" si="4"/>
        <v>-95484.449999999953</v>
      </c>
      <c r="F106" s="11">
        <v>804512.58</v>
      </c>
      <c r="G106" s="12">
        <f t="shared" ca="1" si="5"/>
        <v>1</v>
      </c>
      <c r="H106" s="3"/>
    </row>
    <row r="107" spans="1:8" ht="45" outlineLevel="2" x14ac:dyDescent="0.25">
      <c r="A107" s="13"/>
      <c r="B107" s="14" t="s">
        <v>53</v>
      </c>
      <c r="C107" s="15">
        <v>900000</v>
      </c>
      <c r="D107" s="15">
        <v>804515.55</v>
      </c>
      <c r="E107" s="15">
        <f t="shared" ca="1" si="4"/>
        <v>-95484.449999999953</v>
      </c>
      <c r="F107" s="15">
        <v>804512.58</v>
      </c>
      <c r="G107" s="16">
        <f t="shared" ca="1" si="5"/>
        <v>1</v>
      </c>
      <c r="H107" s="3"/>
    </row>
    <row r="108" spans="1:8" outlineLevel="1" x14ac:dyDescent="0.25">
      <c r="A10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8" s="10" t="s">
        <v>16</v>
      </c>
      <c r="C108" s="11">
        <v>1650000</v>
      </c>
      <c r="D108" s="11">
        <v>1649936.27</v>
      </c>
      <c r="E108" s="11">
        <f t="shared" ca="1" si="4"/>
        <v>-63.729999999981374</v>
      </c>
      <c r="F108" s="11">
        <v>1649804.26</v>
      </c>
      <c r="G108" s="12">
        <f t="shared" ca="1" si="5"/>
        <v>0.99990000000000001</v>
      </c>
      <c r="H108" s="3"/>
    </row>
    <row r="109" spans="1:8" ht="45" outlineLevel="2" x14ac:dyDescent="0.25">
      <c r="A109" s="13"/>
      <c r="B109" s="14" t="s">
        <v>220</v>
      </c>
      <c r="C109" s="15">
        <v>0</v>
      </c>
      <c r="D109" s="15">
        <v>260000</v>
      </c>
      <c r="E109" s="15">
        <f t="shared" ca="1" si="4"/>
        <v>260000</v>
      </c>
      <c r="F109" s="15">
        <v>260000</v>
      </c>
      <c r="G109" s="16">
        <f t="shared" ca="1" si="5"/>
        <v>1</v>
      </c>
      <c r="H109" s="3"/>
    </row>
    <row r="110" spans="1:8" ht="45" outlineLevel="2" x14ac:dyDescent="0.25">
      <c r="A110" s="13"/>
      <c r="B110" s="14" t="s">
        <v>247</v>
      </c>
      <c r="C110" s="15">
        <v>0</v>
      </c>
      <c r="D110" s="15">
        <v>270000</v>
      </c>
      <c r="E110" s="15">
        <f t="shared" ca="1" si="4"/>
        <v>270000</v>
      </c>
      <c r="F110" s="15">
        <v>270000</v>
      </c>
      <c r="G110" s="16">
        <f t="shared" ca="1" si="5"/>
        <v>1</v>
      </c>
      <c r="H110" s="3"/>
    </row>
    <row r="111" spans="1:8" ht="45" outlineLevel="2" x14ac:dyDescent="0.25">
      <c r="A111" s="13"/>
      <c r="B111" s="14" t="s">
        <v>248</v>
      </c>
      <c r="C111" s="15">
        <v>0</v>
      </c>
      <c r="D111" s="15">
        <v>270000</v>
      </c>
      <c r="E111" s="15">
        <f t="shared" ca="1" si="4"/>
        <v>270000</v>
      </c>
      <c r="F111" s="15">
        <v>270000</v>
      </c>
      <c r="G111" s="16">
        <f t="shared" ca="1" si="5"/>
        <v>1</v>
      </c>
      <c r="H111" s="3"/>
    </row>
    <row r="112" spans="1:8" ht="45" outlineLevel="2" x14ac:dyDescent="0.25">
      <c r="A112" s="13"/>
      <c r="B112" s="14" t="s">
        <v>268</v>
      </c>
      <c r="C112" s="15">
        <v>0</v>
      </c>
      <c r="D112" s="15">
        <v>299936.27</v>
      </c>
      <c r="E112" s="15">
        <f t="shared" ca="1" si="4"/>
        <v>299936.27</v>
      </c>
      <c r="F112" s="15">
        <v>299936.27</v>
      </c>
      <c r="G112" s="16">
        <f t="shared" ca="1" si="5"/>
        <v>1</v>
      </c>
      <c r="H112" s="3"/>
    </row>
    <row r="113" spans="1:8" ht="45" outlineLevel="2" x14ac:dyDescent="0.25">
      <c r="A113" s="13"/>
      <c r="B113" s="14" t="s">
        <v>230</v>
      </c>
      <c r="C113" s="15">
        <v>0</v>
      </c>
      <c r="D113" s="15">
        <v>250000</v>
      </c>
      <c r="E113" s="15">
        <f t="shared" ca="1" si="4"/>
        <v>250000</v>
      </c>
      <c r="F113" s="15">
        <v>250000</v>
      </c>
      <c r="G113" s="16">
        <f t="shared" ca="1" si="5"/>
        <v>1</v>
      </c>
      <c r="H113" s="3"/>
    </row>
    <row r="114" spans="1:8" ht="45" outlineLevel="2" x14ac:dyDescent="0.25">
      <c r="A114" s="13"/>
      <c r="B114" s="14" t="s">
        <v>204</v>
      </c>
      <c r="C114" s="15">
        <v>0</v>
      </c>
      <c r="D114" s="15">
        <v>300000</v>
      </c>
      <c r="E114" s="15">
        <f t="shared" ca="1" si="4"/>
        <v>300000</v>
      </c>
      <c r="F114" s="15">
        <v>299867.99</v>
      </c>
      <c r="G114" s="16">
        <f t="shared" ca="1" si="5"/>
        <v>0.99960000000000004</v>
      </c>
      <c r="H114" s="3"/>
    </row>
    <row r="115" spans="1:8" ht="45" outlineLevel="2" x14ac:dyDescent="0.25">
      <c r="A115" s="13"/>
      <c r="B115" s="14" t="s">
        <v>220</v>
      </c>
      <c r="C115" s="15">
        <v>260000</v>
      </c>
      <c r="D115" s="15">
        <v>0</v>
      </c>
      <c r="E115" s="15">
        <f t="shared" ca="1" si="4"/>
        <v>-260000</v>
      </c>
      <c r="F115" s="15">
        <v>0</v>
      </c>
      <c r="G115" s="16">
        <f t="shared" ca="1" si="5"/>
        <v>0</v>
      </c>
      <c r="H115" s="3"/>
    </row>
    <row r="116" spans="1:8" ht="45" outlineLevel="2" x14ac:dyDescent="0.25">
      <c r="A116" s="13"/>
      <c r="B116" s="14" t="s">
        <v>247</v>
      </c>
      <c r="C116" s="15">
        <v>270000</v>
      </c>
      <c r="D116" s="15">
        <v>0</v>
      </c>
      <c r="E116" s="15">
        <f t="shared" ca="1" si="4"/>
        <v>-270000</v>
      </c>
      <c r="F116" s="15">
        <v>0</v>
      </c>
      <c r="G116" s="16">
        <f t="shared" ca="1" si="5"/>
        <v>0</v>
      </c>
      <c r="H116" s="3"/>
    </row>
    <row r="117" spans="1:8" ht="45" outlineLevel="2" x14ac:dyDescent="0.25">
      <c r="A117" s="13"/>
      <c r="B117" s="14" t="s">
        <v>248</v>
      </c>
      <c r="C117" s="15">
        <v>270000</v>
      </c>
      <c r="D117" s="15">
        <v>0</v>
      </c>
      <c r="E117" s="15">
        <f t="shared" ca="1" si="4"/>
        <v>-270000</v>
      </c>
      <c r="F117" s="15">
        <v>0</v>
      </c>
      <c r="G117" s="16">
        <f t="shared" ca="1" si="5"/>
        <v>0</v>
      </c>
      <c r="H117" s="3"/>
    </row>
    <row r="118" spans="1:8" ht="45" outlineLevel="2" x14ac:dyDescent="0.25">
      <c r="A118" s="13"/>
      <c r="B118" s="14" t="s">
        <v>268</v>
      </c>
      <c r="C118" s="15">
        <v>300000</v>
      </c>
      <c r="D118" s="15">
        <v>0</v>
      </c>
      <c r="E118" s="15">
        <f t="shared" ca="1" si="4"/>
        <v>-300000</v>
      </c>
      <c r="F118" s="15">
        <v>0</v>
      </c>
      <c r="G118" s="16">
        <f t="shared" ca="1" si="5"/>
        <v>0</v>
      </c>
      <c r="H118" s="3"/>
    </row>
    <row r="119" spans="1:8" ht="45" outlineLevel="2" x14ac:dyDescent="0.25">
      <c r="A119" s="13"/>
      <c r="B119" s="14" t="s">
        <v>230</v>
      </c>
      <c r="C119" s="15">
        <v>250000</v>
      </c>
      <c r="D119" s="15">
        <v>0</v>
      </c>
      <c r="E119" s="15">
        <f t="shared" ca="1" si="4"/>
        <v>-250000</v>
      </c>
      <c r="F119" s="15">
        <v>0</v>
      </c>
      <c r="G119" s="16">
        <f t="shared" ca="1" si="5"/>
        <v>0</v>
      </c>
      <c r="H119" s="3"/>
    </row>
    <row r="120" spans="1:8" ht="45" outlineLevel="2" x14ac:dyDescent="0.25">
      <c r="A120" s="13"/>
      <c r="B120" s="14" t="s">
        <v>204</v>
      </c>
      <c r="C120" s="15">
        <v>300000</v>
      </c>
      <c r="D120" s="15">
        <v>0</v>
      </c>
      <c r="E120" s="15">
        <f t="shared" ca="1" si="4"/>
        <v>-300000</v>
      </c>
      <c r="F120" s="15">
        <v>0</v>
      </c>
      <c r="G120" s="16">
        <f t="shared" ca="1" si="5"/>
        <v>0</v>
      </c>
      <c r="H120" s="3"/>
    </row>
    <row r="121" spans="1:8" outlineLevel="1" x14ac:dyDescent="0.25">
      <c r="A1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21" s="10" t="s">
        <v>54</v>
      </c>
      <c r="C121" s="11">
        <v>784791</v>
      </c>
      <c r="D121" s="11">
        <v>784791</v>
      </c>
      <c r="E121" s="11">
        <f t="shared" ca="1" si="4"/>
        <v>0</v>
      </c>
      <c r="F121" s="11">
        <v>784662.3</v>
      </c>
      <c r="G121" s="12">
        <f t="shared" ca="1" si="5"/>
        <v>0.99980000000000002</v>
      </c>
      <c r="H121" s="3"/>
    </row>
    <row r="122" spans="1:8" ht="45" outlineLevel="2" x14ac:dyDescent="0.25">
      <c r="A122" s="13"/>
      <c r="B122" s="14" t="s">
        <v>205</v>
      </c>
      <c r="C122" s="15">
        <v>0</v>
      </c>
      <c r="D122" s="15">
        <v>250000</v>
      </c>
      <c r="E122" s="15">
        <f t="shared" ca="1" si="4"/>
        <v>250000</v>
      </c>
      <c r="F122" s="15">
        <v>249871.3</v>
      </c>
      <c r="G122" s="16">
        <f t="shared" ca="1" si="5"/>
        <v>0.99950000000000006</v>
      </c>
      <c r="H122" s="3"/>
    </row>
    <row r="123" spans="1:8" ht="45" outlineLevel="2" x14ac:dyDescent="0.25">
      <c r="A123" s="13"/>
      <c r="B123" s="14" t="s">
        <v>206</v>
      </c>
      <c r="C123" s="15">
        <v>0</v>
      </c>
      <c r="D123" s="15">
        <v>250000</v>
      </c>
      <c r="E123" s="15">
        <f t="shared" ca="1" si="4"/>
        <v>250000</v>
      </c>
      <c r="F123" s="15">
        <v>250000</v>
      </c>
      <c r="G123" s="16">
        <f t="shared" ca="1" si="5"/>
        <v>1</v>
      </c>
      <c r="H123" s="3"/>
    </row>
    <row r="124" spans="1:8" ht="45" outlineLevel="2" x14ac:dyDescent="0.25">
      <c r="A124" s="13"/>
      <c r="B124" s="14" t="s">
        <v>207</v>
      </c>
      <c r="C124" s="15">
        <v>0</v>
      </c>
      <c r="D124" s="15">
        <v>284791</v>
      </c>
      <c r="E124" s="15">
        <f t="shared" ca="1" si="4"/>
        <v>284791</v>
      </c>
      <c r="F124" s="15">
        <v>284791</v>
      </c>
      <c r="G124" s="16">
        <f t="shared" ca="1" si="5"/>
        <v>1</v>
      </c>
      <c r="H124" s="3"/>
    </row>
    <row r="125" spans="1:8" ht="45" outlineLevel="2" x14ac:dyDescent="0.25">
      <c r="A125" s="13"/>
      <c r="B125" s="14" t="s">
        <v>205</v>
      </c>
      <c r="C125" s="15">
        <v>250000</v>
      </c>
      <c r="D125" s="15">
        <v>0</v>
      </c>
      <c r="E125" s="15">
        <f t="shared" ca="1" si="4"/>
        <v>-250000</v>
      </c>
      <c r="F125" s="15">
        <v>0</v>
      </c>
      <c r="G125" s="16">
        <f t="shared" ca="1" si="5"/>
        <v>0</v>
      </c>
      <c r="H125" s="3"/>
    </row>
    <row r="126" spans="1:8" ht="45" outlineLevel="2" x14ac:dyDescent="0.25">
      <c r="A126" s="13"/>
      <c r="B126" s="14" t="s">
        <v>206</v>
      </c>
      <c r="C126" s="15">
        <v>250000</v>
      </c>
      <c r="D126" s="15">
        <v>0</v>
      </c>
      <c r="E126" s="15">
        <f t="shared" ca="1" si="4"/>
        <v>-250000</v>
      </c>
      <c r="F126" s="15">
        <v>0</v>
      </c>
      <c r="G126" s="16">
        <f t="shared" ca="1" si="5"/>
        <v>0</v>
      </c>
      <c r="H126" s="3"/>
    </row>
    <row r="127" spans="1:8" ht="45" outlineLevel="2" x14ac:dyDescent="0.25">
      <c r="A127" s="13"/>
      <c r="B127" s="14" t="s">
        <v>207</v>
      </c>
      <c r="C127" s="15">
        <v>284791</v>
      </c>
      <c r="D127" s="15">
        <v>0</v>
      </c>
      <c r="E127" s="15">
        <f t="shared" ca="1" si="4"/>
        <v>-284791</v>
      </c>
      <c r="F127" s="15">
        <v>0</v>
      </c>
      <c r="G127" s="16">
        <f t="shared" ca="1" si="5"/>
        <v>0</v>
      </c>
      <c r="H127" s="3"/>
    </row>
    <row r="128" spans="1:8" outlineLevel="1" x14ac:dyDescent="0.25">
      <c r="A1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28" s="10" t="s">
        <v>58</v>
      </c>
      <c r="C128" s="11">
        <v>1093849</v>
      </c>
      <c r="D128" s="11">
        <v>1093849</v>
      </c>
      <c r="E128" s="11">
        <f t="shared" ca="1" si="4"/>
        <v>0</v>
      </c>
      <c r="F128" s="11">
        <v>1093809.3999999999</v>
      </c>
      <c r="G128" s="12">
        <f t="shared" ca="1" si="5"/>
        <v>1</v>
      </c>
      <c r="H128" s="3"/>
    </row>
    <row r="129" spans="1:8" ht="45" outlineLevel="2" x14ac:dyDescent="0.25">
      <c r="A129" s="13"/>
      <c r="B129" s="14" t="s">
        <v>160</v>
      </c>
      <c r="C129" s="15">
        <v>0</v>
      </c>
      <c r="D129" s="15">
        <v>300000</v>
      </c>
      <c r="E129" s="15">
        <f t="shared" ca="1" si="4"/>
        <v>300000</v>
      </c>
      <c r="F129" s="15">
        <v>300000</v>
      </c>
      <c r="G129" s="16">
        <f t="shared" ca="1" si="5"/>
        <v>1</v>
      </c>
      <c r="H129" s="3"/>
    </row>
    <row r="130" spans="1:8" ht="45" outlineLevel="2" x14ac:dyDescent="0.25">
      <c r="A130" s="13"/>
      <c r="B130" s="14" t="s">
        <v>255</v>
      </c>
      <c r="C130" s="15">
        <v>0</v>
      </c>
      <c r="D130" s="15">
        <v>350000</v>
      </c>
      <c r="E130" s="15">
        <f t="shared" ca="1" si="4"/>
        <v>350000</v>
      </c>
      <c r="F130" s="15">
        <v>349960.4</v>
      </c>
      <c r="G130" s="16">
        <f t="shared" ca="1" si="5"/>
        <v>0.99990000000000001</v>
      </c>
      <c r="H130" s="3"/>
    </row>
    <row r="131" spans="1:8" ht="45" outlineLevel="2" x14ac:dyDescent="0.25">
      <c r="A131" s="13"/>
      <c r="B131" s="14" t="s">
        <v>148</v>
      </c>
      <c r="C131" s="15">
        <v>0</v>
      </c>
      <c r="D131" s="15">
        <v>443849</v>
      </c>
      <c r="E131" s="15">
        <f t="shared" ca="1" si="4"/>
        <v>443849</v>
      </c>
      <c r="F131" s="15">
        <v>443849</v>
      </c>
      <c r="G131" s="16">
        <f t="shared" ca="1" si="5"/>
        <v>1</v>
      </c>
      <c r="H131" s="3"/>
    </row>
    <row r="132" spans="1:8" ht="45" outlineLevel="2" x14ac:dyDescent="0.25">
      <c r="A132" s="13"/>
      <c r="B132" s="14" t="s">
        <v>160</v>
      </c>
      <c r="C132" s="15">
        <v>300000</v>
      </c>
      <c r="D132" s="15">
        <v>0</v>
      </c>
      <c r="E132" s="15">
        <f t="shared" ca="1" si="4"/>
        <v>-300000</v>
      </c>
      <c r="F132" s="15">
        <v>0</v>
      </c>
      <c r="G132" s="16">
        <f t="shared" ca="1" si="5"/>
        <v>0</v>
      </c>
      <c r="H132" s="3"/>
    </row>
    <row r="133" spans="1:8" ht="45" outlineLevel="2" x14ac:dyDescent="0.25">
      <c r="A133" s="13"/>
      <c r="B133" s="14" t="s">
        <v>255</v>
      </c>
      <c r="C133" s="15">
        <v>350000</v>
      </c>
      <c r="D133" s="15">
        <v>0</v>
      </c>
      <c r="E133" s="15">
        <f t="shared" ca="1" si="4"/>
        <v>-350000</v>
      </c>
      <c r="F133" s="15">
        <v>0</v>
      </c>
      <c r="G133" s="16">
        <f t="shared" ca="1" si="5"/>
        <v>0</v>
      </c>
      <c r="H133" s="3"/>
    </row>
    <row r="134" spans="1:8" ht="45" outlineLevel="2" x14ac:dyDescent="0.25">
      <c r="A134" s="13"/>
      <c r="B134" s="14" t="s">
        <v>148</v>
      </c>
      <c r="C134" s="15">
        <v>443849</v>
      </c>
      <c r="D134" s="15">
        <v>0</v>
      </c>
      <c r="E134" s="15">
        <f t="shared" ref="E134:E144" ca="1" si="6">INDIRECT("R[0]C[-1]", FALSE)-INDIRECT("R[0]C[-2]", FALSE)</f>
        <v>-443849</v>
      </c>
      <c r="F134" s="15">
        <v>0</v>
      </c>
      <c r="G134" s="16">
        <f t="shared" ref="G134:G144" ca="1" si="7">IF(INDIRECT("R[0]C[-3]", FALSE)=0,0,ROUND(INDIRECT("R[0]C[-1]", FALSE)/INDIRECT("R[0]C[-3]", FALSE),4))</f>
        <v>0</v>
      </c>
      <c r="H134" s="3"/>
    </row>
    <row r="135" spans="1:8" outlineLevel="1" x14ac:dyDescent="0.25">
      <c r="A1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35" s="10" t="s">
        <v>60</v>
      </c>
      <c r="C135" s="11">
        <v>545116</v>
      </c>
      <c r="D135" s="11">
        <v>545116</v>
      </c>
      <c r="E135" s="11">
        <f t="shared" ca="1" si="6"/>
        <v>0</v>
      </c>
      <c r="F135" s="11">
        <v>545116</v>
      </c>
      <c r="G135" s="12">
        <f t="shared" ca="1" si="7"/>
        <v>1</v>
      </c>
      <c r="H135" s="3"/>
    </row>
    <row r="136" spans="1:8" ht="45" outlineLevel="2" x14ac:dyDescent="0.25">
      <c r="A136" s="13"/>
      <c r="B136" s="14" t="s">
        <v>234</v>
      </c>
      <c r="C136" s="15">
        <v>0</v>
      </c>
      <c r="D136" s="15">
        <v>185000</v>
      </c>
      <c r="E136" s="15">
        <f t="shared" ca="1" si="6"/>
        <v>185000</v>
      </c>
      <c r="F136" s="15">
        <v>185000</v>
      </c>
      <c r="G136" s="16">
        <f t="shared" ca="1" si="7"/>
        <v>1</v>
      </c>
      <c r="H136" s="3"/>
    </row>
    <row r="137" spans="1:8" ht="45" outlineLevel="2" x14ac:dyDescent="0.25">
      <c r="A137" s="13"/>
      <c r="B137" s="14" t="s">
        <v>269</v>
      </c>
      <c r="C137" s="15">
        <v>0</v>
      </c>
      <c r="D137" s="15">
        <v>170000</v>
      </c>
      <c r="E137" s="15">
        <f t="shared" ca="1" si="6"/>
        <v>170000</v>
      </c>
      <c r="F137" s="15">
        <v>170000</v>
      </c>
      <c r="G137" s="16">
        <f t="shared" ca="1" si="7"/>
        <v>1</v>
      </c>
      <c r="H137" s="3"/>
    </row>
    <row r="138" spans="1:8" ht="45" outlineLevel="2" x14ac:dyDescent="0.25">
      <c r="A138" s="13"/>
      <c r="B138" s="14" t="s">
        <v>270</v>
      </c>
      <c r="C138" s="15">
        <v>0</v>
      </c>
      <c r="D138" s="15">
        <v>190116</v>
      </c>
      <c r="E138" s="15">
        <f t="shared" ca="1" si="6"/>
        <v>190116</v>
      </c>
      <c r="F138" s="15">
        <v>190116</v>
      </c>
      <c r="G138" s="16">
        <f t="shared" ca="1" si="7"/>
        <v>1</v>
      </c>
      <c r="H138" s="3"/>
    </row>
    <row r="139" spans="1:8" ht="45" outlineLevel="2" x14ac:dyDescent="0.25">
      <c r="A139" s="13"/>
      <c r="B139" s="14" t="s">
        <v>234</v>
      </c>
      <c r="C139" s="15">
        <v>185000</v>
      </c>
      <c r="D139" s="15">
        <v>0</v>
      </c>
      <c r="E139" s="15">
        <f t="shared" ca="1" si="6"/>
        <v>-185000</v>
      </c>
      <c r="F139" s="15">
        <v>0</v>
      </c>
      <c r="G139" s="16">
        <f t="shared" ca="1" si="7"/>
        <v>0</v>
      </c>
      <c r="H139" s="3"/>
    </row>
    <row r="140" spans="1:8" ht="45" outlineLevel="2" x14ac:dyDescent="0.25">
      <c r="A140" s="13"/>
      <c r="B140" s="14" t="s">
        <v>269</v>
      </c>
      <c r="C140" s="15">
        <v>170000</v>
      </c>
      <c r="D140" s="15">
        <v>0</v>
      </c>
      <c r="E140" s="15">
        <f t="shared" ca="1" si="6"/>
        <v>-170000</v>
      </c>
      <c r="F140" s="15">
        <v>0</v>
      </c>
      <c r="G140" s="16">
        <f t="shared" ca="1" si="7"/>
        <v>0</v>
      </c>
      <c r="H140" s="3"/>
    </row>
    <row r="141" spans="1:8" ht="45" outlineLevel="2" x14ac:dyDescent="0.25">
      <c r="A141" s="13"/>
      <c r="B141" s="14" t="s">
        <v>270</v>
      </c>
      <c r="C141" s="15">
        <v>190116</v>
      </c>
      <c r="D141" s="15">
        <v>0</v>
      </c>
      <c r="E141" s="15">
        <f t="shared" ca="1" si="6"/>
        <v>-190116</v>
      </c>
      <c r="F141" s="15">
        <v>0</v>
      </c>
      <c r="G141" s="16">
        <f t="shared" ca="1" si="7"/>
        <v>0</v>
      </c>
      <c r="H141" s="3"/>
    </row>
    <row r="142" spans="1:8" outlineLevel="1" x14ac:dyDescent="0.25">
      <c r="A14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42" s="10" t="s">
        <v>62</v>
      </c>
      <c r="C142" s="11">
        <v>302356</v>
      </c>
      <c r="D142" s="11">
        <v>302356</v>
      </c>
      <c r="E142" s="11">
        <f t="shared" ca="1" si="6"/>
        <v>0</v>
      </c>
      <c r="F142" s="11">
        <v>302356</v>
      </c>
      <c r="G142" s="12">
        <f t="shared" ca="1" si="7"/>
        <v>1</v>
      </c>
      <c r="H142" s="3"/>
    </row>
    <row r="143" spans="1:8" ht="45" outlineLevel="2" x14ac:dyDescent="0.25">
      <c r="A143" s="13"/>
      <c r="B143" s="14" t="s">
        <v>129</v>
      </c>
      <c r="C143" s="15">
        <v>302356</v>
      </c>
      <c r="D143" s="15">
        <v>302356</v>
      </c>
      <c r="E143" s="15">
        <f t="shared" ca="1" si="6"/>
        <v>0</v>
      </c>
      <c r="F143" s="15">
        <v>302356</v>
      </c>
      <c r="G143" s="16">
        <f t="shared" ca="1" si="7"/>
        <v>1</v>
      </c>
      <c r="H143" s="3"/>
    </row>
    <row r="144" spans="1:8" ht="15" customHeight="1" x14ac:dyDescent="0.25">
      <c r="A144" s="54" t="s">
        <v>18</v>
      </c>
      <c r="B144" s="55"/>
      <c r="C144" s="17">
        <v>15000000</v>
      </c>
      <c r="D144" s="17">
        <v>15000000</v>
      </c>
      <c r="E144" s="18">
        <f t="shared" ca="1" si="6"/>
        <v>0</v>
      </c>
      <c r="F144" s="18">
        <v>14976566.24</v>
      </c>
      <c r="G144" s="19">
        <f t="shared" ca="1" si="7"/>
        <v>0.99839999999999995</v>
      </c>
      <c r="H144" s="3"/>
    </row>
  </sheetData>
  <mergeCells count="10">
    <mergeCell ref="A144:B144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A13" sqref="A13:XFD15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4" width="11.28515625" style="1" customWidth="1"/>
    <col min="5" max="5" width="12.71093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271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26</v>
      </c>
      <c r="C9" s="11">
        <v>73300000</v>
      </c>
      <c r="D9" s="11">
        <v>173300000</v>
      </c>
      <c r="E9" s="11">
        <f t="shared" ref="E9:E13" ca="1" si="0">INDIRECT("R[0]C[-1]", FALSE)-INDIRECT("R[0]C[-2]", FALSE)</f>
        <v>100000000</v>
      </c>
      <c r="F9" s="11">
        <v>173300000</v>
      </c>
      <c r="G9" s="12">
        <f t="shared" ref="G9:G13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169</v>
      </c>
      <c r="C10" s="15">
        <v>50700325.149999999</v>
      </c>
      <c r="D10" s="15">
        <v>123012104.15000001</v>
      </c>
      <c r="E10" s="15">
        <f t="shared" ca="1" si="0"/>
        <v>72311779</v>
      </c>
      <c r="F10" s="15">
        <v>123012104.15000001</v>
      </c>
      <c r="G10" s="16">
        <f t="shared" ca="1" si="1"/>
        <v>1</v>
      </c>
      <c r="H10" s="3"/>
    </row>
    <row r="11" spans="1:8" ht="60" outlineLevel="2" x14ac:dyDescent="0.25">
      <c r="A11" s="13"/>
      <c r="B11" s="14" t="s">
        <v>113</v>
      </c>
      <c r="C11" s="15">
        <v>148740.35999999999</v>
      </c>
      <c r="D11" s="15">
        <v>627009.36</v>
      </c>
      <c r="E11" s="15">
        <f t="shared" ca="1" si="0"/>
        <v>478269</v>
      </c>
      <c r="F11" s="15">
        <v>627009.36</v>
      </c>
      <c r="G11" s="16">
        <f t="shared" ca="1" si="1"/>
        <v>1</v>
      </c>
      <c r="H11" s="3"/>
    </row>
    <row r="12" spans="1:8" ht="75" outlineLevel="2" x14ac:dyDescent="0.25">
      <c r="A12" s="13"/>
      <c r="B12" s="14" t="s">
        <v>170</v>
      </c>
      <c r="C12" s="15">
        <v>22450934.489999998</v>
      </c>
      <c r="D12" s="15">
        <v>49660886.490000002</v>
      </c>
      <c r="E12" s="15">
        <f t="shared" ca="1" si="0"/>
        <v>27209952.000000004</v>
      </c>
      <c r="F12" s="15">
        <v>49660886.490000002</v>
      </c>
      <c r="G12" s="16">
        <f t="shared" ca="1" si="1"/>
        <v>1</v>
      </c>
      <c r="H12" s="3"/>
    </row>
    <row r="13" spans="1:8" ht="15" customHeight="1" x14ac:dyDescent="0.25">
      <c r="A13" s="54" t="s">
        <v>18</v>
      </c>
      <c r="B13" s="55"/>
      <c r="C13" s="17">
        <v>73300000</v>
      </c>
      <c r="D13" s="17">
        <v>173300000</v>
      </c>
      <c r="E13" s="18">
        <f t="shared" ca="1" si="0"/>
        <v>100000000</v>
      </c>
      <c r="F13" s="18">
        <v>173300000</v>
      </c>
      <c r="G13" s="19">
        <f t="shared" ca="1" si="1"/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Normal="100" zoomScaleSheetLayoutView="100" workbookViewId="0">
      <selection activeCell="A32" sqref="A32:XFD33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28515625" style="1" customWidth="1"/>
    <col min="4" max="4" width="11.28515625" style="1" customWidth="1"/>
    <col min="5" max="5" width="12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272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0</v>
      </c>
      <c r="D9" s="11">
        <v>255550</v>
      </c>
      <c r="E9" s="11">
        <f t="shared" ref="E9:E38" ca="1" si="0">INDIRECT("R[0]C[-1]", FALSE)-INDIRECT("R[0]C[-2]", FALSE)</f>
        <v>255550</v>
      </c>
      <c r="F9" s="11">
        <v>255550</v>
      </c>
      <c r="G9" s="12">
        <f t="shared" ref="G9:G38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25</v>
      </c>
      <c r="C10" s="15">
        <v>0</v>
      </c>
      <c r="D10" s="15">
        <v>255550</v>
      </c>
      <c r="E10" s="15">
        <f t="shared" ca="1" si="0"/>
        <v>255550</v>
      </c>
      <c r="F10" s="15">
        <v>255550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30</v>
      </c>
      <c r="C11" s="11">
        <v>476960</v>
      </c>
      <c r="D11" s="11">
        <v>476960</v>
      </c>
      <c r="E11" s="11">
        <f t="shared" ca="1" si="0"/>
        <v>0</v>
      </c>
      <c r="F11" s="11">
        <v>337060</v>
      </c>
      <c r="G11" s="12">
        <f t="shared" ca="1" si="1"/>
        <v>0.70669999999999999</v>
      </c>
      <c r="H11" s="3"/>
    </row>
    <row r="12" spans="1:8" ht="60" outlineLevel="2" x14ac:dyDescent="0.25">
      <c r="A12" s="13"/>
      <c r="B12" s="14" t="s">
        <v>31</v>
      </c>
      <c r="C12" s="15">
        <v>476960</v>
      </c>
      <c r="D12" s="15">
        <v>476960</v>
      </c>
      <c r="E12" s="15">
        <f t="shared" ca="1" si="0"/>
        <v>0</v>
      </c>
      <c r="F12" s="15">
        <v>337060</v>
      </c>
      <c r="G12" s="16">
        <f t="shared" ca="1" si="1"/>
        <v>0.70669999999999999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76</v>
      </c>
      <c r="C13" s="11">
        <v>0</v>
      </c>
      <c r="D13" s="11">
        <v>615000</v>
      </c>
      <c r="E13" s="11">
        <f t="shared" ca="1" si="0"/>
        <v>615000</v>
      </c>
      <c r="F13" s="11">
        <v>615000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77</v>
      </c>
      <c r="C14" s="15">
        <v>0</v>
      </c>
      <c r="D14" s="15">
        <v>615000</v>
      </c>
      <c r="E14" s="15">
        <f t="shared" ca="1" si="0"/>
        <v>615000</v>
      </c>
      <c r="F14" s="15">
        <v>615000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32</v>
      </c>
      <c r="C15" s="11">
        <v>476960</v>
      </c>
      <c r="D15" s="11">
        <v>476960</v>
      </c>
      <c r="E15" s="11">
        <f t="shared" ca="1" si="0"/>
        <v>0</v>
      </c>
      <c r="F15" s="11">
        <v>476960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33</v>
      </c>
      <c r="C16" s="15">
        <v>476960</v>
      </c>
      <c r="D16" s="15">
        <v>476960</v>
      </c>
      <c r="E16" s="15">
        <f t="shared" ca="1" si="0"/>
        <v>0</v>
      </c>
      <c r="F16" s="15">
        <v>476960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34</v>
      </c>
      <c r="C17" s="11">
        <v>970960</v>
      </c>
      <c r="D17" s="11">
        <v>878750</v>
      </c>
      <c r="E17" s="11">
        <f t="shared" ca="1" si="0"/>
        <v>-92210</v>
      </c>
      <c r="F17" s="11">
        <v>878750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35</v>
      </c>
      <c r="C18" s="15">
        <v>970960</v>
      </c>
      <c r="D18" s="15">
        <v>878750</v>
      </c>
      <c r="E18" s="15">
        <f t="shared" ca="1" si="0"/>
        <v>-92210</v>
      </c>
      <c r="F18" s="15">
        <v>878750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36</v>
      </c>
      <c r="C19" s="11">
        <v>0</v>
      </c>
      <c r="D19" s="11">
        <v>1459797.4</v>
      </c>
      <c r="E19" s="11">
        <f t="shared" ca="1" si="0"/>
        <v>1459797.4</v>
      </c>
      <c r="F19" s="11">
        <v>1459794.55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37</v>
      </c>
      <c r="C20" s="15">
        <v>0</v>
      </c>
      <c r="D20" s="15">
        <v>1459797.4</v>
      </c>
      <c r="E20" s="15">
        <f t="shared" ca="1" si="0"/>
        <v>1459797.4</v>
      </c>
      <c r="F20" s="15">
        <v>1459794.55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73</v>
      </c>
      <c r="C21" s="11">
        <v>0</v>
      </c>
      <c r="D21" s="11">
        <v>125783.32</v>
      </c>
      <c r="E21" s="11">
        <f t="shared" ca="1" si="0"/>
        <v>125783.32</v>
      </c>
      <c r="F21" s="11">
        <v>125783.32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74</v>
      </c>
      <c r="C22" s="15">
        <v>0</v>
      </c>
      <c r="D22" s="15">
        <v>125783.32</v>
      </c>
      <c r="E22" s="15">
        <f t="shared" ca="1" si="0"/>
        <v>125783.32</v>
      </c>
      <c r="F22" s="15">
        <v>125783.32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40</v>
      </c>
      <c r="C23" s="11">
        <v>978620</v>
      </c>
      <c r="D23" s="11">
        <v>623087.69999999995</v>
      </c>
      <c r="E23" s="11">
        <f t="shared" ca="1" si="0"/>
        <v>-355532.30000000005</v>
      </c>
      <c r="F23" s="11">
        <v>623087.69999999995</v>
      </c>
      <c r="G23" s="12">
        <f t="shared" ca="1" si="1"/>
        <v>1</v>
      </c>
      <c r="H23" s="3"/>
    </row>
    <row r="24" spans="1:8" ht="45" outlineLevel="2" x14ac:dyDescent="0.25">
      <c r="A24" s="13"/>
      <c r="B24" s="14" t="s">
        <v>226</v>
      </c>
      <c r="C24" s="15">
        <v>0</v>
      </c>
      <c r="D24" s="15">
        <v>147829.5</v>
      </c>
      <c r="E24" s="15">
        <f t="shared" ca="1" si="0"/>
        <v>147829.5</v>
      </c>
      <c r="F24" s="15">
        <v>147829.5</v>
      </c>
      <c r="G24" s="16">
        <f t="shared" ca="1" si="1"/>
        <v>1</v>
      </c>
      <c r="H24" s="3"/>
    </row>
    <row r="25" spans="1:8" ht="60" outlineLevel="2" x14ac:dyDescent="0.25">
      <c r="A25" s="13"/>
      <c r="B25" s="14" t="s">
        <v>41</v>
      </c>
      <c r="C25" s="15">
        <v>978620</v>
      </c>
      <c r="D25" s="15">
        <v>475258.2</v>
      </c>
      <c r="E25" s="15">
        <f t="shared" ca="1" si="0"/>
        <v>-503361.8</v>
      </c>
      <c r="F25" s="15">
        <v>475258.2</v>
      </c>
      <c r="G25" s="16">
        <f t="shared" ca="1" si="1"/>
        <v>1</v>
      </c>
      <c r="H25" s="3"/>
    </row>
    <row r="26" spans="1:8" outlineLevel="1" x14ac:dyDescent="0.25">
      <c r="A2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6" s="10" t="s">
        <v>42</v>
      </c>
      <c r="C26" s="11">
        <v>476960</v>
      </c>
      <c r="D26" s="11">
        <v>270750</v>
      </c>
      <c r="E26" s="11">
        <f t="shared" ca="1" si="0"/>
        <v>-206210</v>
      </c>
      <c r="F26" s="11">
        <v>270750</v>
      </c>
      <c r="G26" s="12">
        <f t="shared" ca="1" si="1"/>
        <v>1</v>
      </c>
      <c r="H26" s="3"/>
    </row>
    <row r="27" spans="1:8" ht="60" outlineLevel="2" x14ac:dyDescent="0.25">
      <c r="A27" s="13"/>
      <c r="B27" s="14" t="s">
        <v>43</v>
      </c>
      <c r="C27" s="15">
        <v>476960</v>
      </c>
      <c r="D27" s="15">
        <v>270750</v>
      </c>
      <c r="E27" s="15">
        <f t="shared" ca="1" si="0"/>
        <v>-206210</v>
      </c>
      <c r="F27" s="15">
        <v>270750</v>
      </c>
      <c r="G27" s="16">
        <f t="shared" ca="1" si="1"/>
        <v>1</v>
      </c>
      <c r="H27" s="3"/>
    </row>
    <row r="28" spans="1:8" outlineLevel="1" x14ac:dyDescent="0.25">
      <c r="A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8" s="10" t="s">
        <v>81</v>
      </c>
      <c r="C28" s="11">
        <v>0</v>
      </c>
      <c r="D28" s="11">
        <v>1362700</v>
      </c>
      <c r="E28" s="11">
        <f t="shared" ca="1" si="0"/>
        <v>1362700</v>
      </c>
      <c r="F28" s="11">
        <v>1362700</v>
      </c>
      <c r="G28" s="12">
        <f t="shared" ca="1" si="1"/>
        <v>1</v>
      </c>
      <c r="H28" s="3"/>
    </row>
    <row r="29" spans="1:8" ht="60" outlineLevel="2" x14ac:dyDescent="0.25">
      <c r="A29" s="13"/>
      <c r="B29" s="14" t="s">
        <v>82</v>
      </c>
      <c r="C29" s="15">
        <v>0</v>
      </c>
      <c r="D29" s="15">
        <v>1362700</v>
      </c>
      <c r="E29" s="15">
        <f t="shared" ca="1" si="0"/>
        <v>1362700</v>
      </c>
      <c r="F29" s="15">
        <v>1362700</v>
      </c>
      <c r="G29" s="16">
        <f t="shared" ca="1" si="1"/>
        <v>1</v>
      </c>
      <c r="H29" s="3"/>
    </row>
    <row r="30" spans="1:8" outlineLevel="1" x14ac:dyDescent="0.25">
      <c r="A3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0" s="10" t="s">
        <v>48</v>
      </c>
      <c r="C30" s="11">
        <v>0</v>
      </c>
      <c r="D30" s="11">
        <v>532398.06000000006</v>
      </c>
      <c r="E30" s="11">
        <f t="shared" ca="1" si="0"/>
        <v>532398.06000000006</v>
      </c>
      <c r="F30" s="11">
        <v>532398.06000000006</v>
      </c>
      <c r="G30" s="12">
        <f t="shared" ca="1" si="1"/>
        <v>1</v>
      </c>
      <c r="H30" s="3"/>
    </row>
    <row r="31" spans="1:8" ht="60" outlineLevel="2" x14ac:dyDescent="0.25">
      <c r="A31" s="13"/>
      <c r="B31" s="14" t="s">
        <v>49</v>
      </c>
      <c r="C31" s="15">
        <v>0</v>
      </c>
      <c r="D31" s="15">
        <v>532398.06000000006</v>
      </c>
      <c r="E31" s="15">
        <f t="shared" ca="1" si="0"/>
        <v>532398.06000000006</v>
      </c>
      <c r="F31" s="15">
        <v>532398.06000000006</v>
      </c>
      <c r="G31" s="16">
        <f t="shared" ca="1" si="1"/>
        <v>1</v>
      </c>
      <c r="H31" s="3"/>
    </row>
    <row r="32" spans="1:8" outlineLevel="1" x14ac:dyDescent="0.25">
      <c r="A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2" s="10" t="s">
        <v>50</v>
      </c>
      <c r="C32" s="11">
        <v>1130240</v>
      </c>
      <c r="D32" s="11">
        <v>1130240</v>
      </c>
      <c r="E32" s="11">
        <f t="shared" ca="1" si="0"/>
        <v>0</v>
      </c>
      <c r="F32" s="11">
        <v>1130240</v>
      </c>
      <c r="G32" s="12">
        <f t="shared" ca="1" si="1"/>
        <v>1</v>
      </c>
      <c r="H32" s="3"/>
    </row>
    <row r="33" spans="1:8" ht="60" outlineLevel="2" x14ac:dyDescent="0.25">
      <c r="A33" s="13"/>
      <c r="B33" s="14" t="s">
        <v>51</v>
      </c>
      <c r="C33" s="15">
        <v>1130240</v>
      </c>
      <c r="D33" s="15">
        <v>1130240</v>
      </c>
      <c r="E33" s="15">
        <f t="shared" ca="1" si="0"/>
        <v>0</v>
      </c>
      <c r="F33" s="15">
        <v>1130240</v>
      </c>
      <c r="G33" s="16">
        <f t="shared" ca="1" si="1"/>
        <v>1</v>
      </c>
      <c r="H33" s="3"/>
    </row>
    <row r="34" spans="1:8" outlineLevel="1" x14ac:dyDescent="0.25">
      <c r="A3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4" s="10" t="s">
        <v>16</v>
      </c>
      <c r="C34" s="11">
        <v>489300</v>
      </c>
      <c r="D34" s="11">
        <v>467456.99</v>
      </c>
      <c r="E34" s="11">
        <f t="shared" ca="1" si="0"/>
        <v>-21843.010000000009</v>
      </c>
      <c r="F34" s="11">
        <v>467456.99</v>
      </c>
      <c r="G34" s="12">
        <f t="shared" ca="1" si="1"/>
        <v>1</v>
      </c>
      <c r="H34" s="3"/>
    </row>
    <row r="35" spans="1:8" ht="60" outlineLevel="2" x14ac:dyDescent="0.25">
      <c r="A35" s="13"/>
      <c r="B35" s="14" t="s">
        <v>17</v>
      </c>
      <c r="C35" s="15">
        <v>489300</v>
      </c>
      <c r="D35" s="15">
        <v>467456.99</v>
      </c>
      <c r="E35" s="15">
        <f t="shared" ca="1" si="0"/>
        <v>-21843.010000000009</v>
      </c>
      <c r="F35" s="15">
        <v>467456.99</v>
      </c>
      <c r="G35" s="16">
        <f t="shared" ca="1" si="1"/>
        <v>1</v>
      </c>
      <c r="H35" s="3"/>
    </row>
    <row r="36" spans="1:8" outlineLevel="1" x14ac:dyDescent="0.25">
      <c r="A3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6" s="10" t="s">
        <v>62</v>
      </c>
      <c r="C36" s="11">
        <v>0</v>
      </c>
      <c r="D36" s="11">
        <v>320150</v>
      </c>
      <c r="E36" s="11">
        <f t="shared" ca="1" si="0"/>
        <v>320150</v>
      </c>
      <c r="F36" s="11">
        <v>320150</v>
      </c>
      <c r="G36" s="12">
        <f t="shared" ca="1" si="1"/>
        <v>1</v>
      </c>
      <c r="H36" s="3"/>
    </row>
    <row r="37" spans="1:8" ht="60" outlineLevel="2" x14ac:dyDescent="0.25">
      <c r="A37" s="13"/>
      <c r="B37" s="14" t="s">
        <v>63</v>
      </c>
      <c r="C37" s="15">
        <v>0</v>
      </c>
      <c r="D37" s="15">
        <v>320150</v>
      </c>
      <c r="E37" s="15">
        <f t="shared" ca="1" si="0"/>
        <v>320150</v>
      </c>
      <c r="F37" s="15">
        <v>320150</v>
      </c>
      <c r="G37" s="16">
        <f t="shared" ca="1" si="1"/>
        <v>1</v>
      </c>
      <c r="H37" s="3"/>
    </row>
    <row r="38" spans="1:8" ht="15" customHeight="1" x14ac:dyDescent="0.25">
      <c r="A38" s="54" t="s">
        <v>18</v>
      </c>
      <c r="B38" s="55"/>
      <c r="C38" s="17">
        <v>5000000</v>
      </c>
      <c r="D38" s="17">
        <v>8995583.4700000007</v>
      </c>
      <c r="E38" s="18">
        <f t="shared" ca="1" si="0"/>
        <v>3995583.4700000007</v>
      </c>
      <c r="F38" s="18">
        <v>8855680.6199999992</v>
      </c>
      <c r="G38" s="19">
        <f t="shared" ca="1" si="1"/>
        <v>0.98440000000000005</v>
      </c>
      <c r="H38" s="3"/>
    </row>
  </sheetData>
  <mergeCells count="10">
    <mergeCell ref="A38:B38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140625" style="1" customWidth="1"/>
    <col min="4" max="4" width="11.28515625" style="1" customWidth="1"/>
    <col min="5" max="5" width="13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273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0</v>
      </c>
      <c r="D9" s="11">
        <v>26295200.760000002</v>
      </c>
      <c r="E9" s="11">
        <f ca="1">INDIRECT("R[0]C[-1]", FALSE)-INDIRECT("R[0]C[-2]", FALSE)</f>
        <v>26295200.760000002</v>
      </c>
      <c r="F9" s="11">
        <v>26295200.760000002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0</v>
      </c>
      <c r="D10" s="15">
        <v>26295200.760000002</v>
      </c>
      <c r="E10" s="15">
        <f ca="1">INDIRECT("R[0]C[-1]", FALSE)-INDIRECT("R[0]C[-2]", FALSE)</f>
        <v>26295200.760000002</v>
      </c>
      <c r="F10" s="15">
        <v>26295200.760000002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26295200.760000002</v>
      </c>
      <c r="E11" s="18">
        <f ca="1">INDIRECT("R[0]C[-1]", FALSE)-INDIRECT("R[0]C[-2]", FALSE)</f>
        <v>26295200.760000002</v>
      </c>
      <c r="F11" s="18">
        <v>26295200.760000002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274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0</v>
      </c>
      <c r="D9" s="11">
        <v>70000000</v>
      </c>
      <c r="E9" s="11">
        <f ca="1">INDIRECT("R[0]C[-1]", FALSE)-INDIRECT("R[0]C[-2]", FALSE)</f>
        <v>70000000</v>
      </c>
      <c r="F9" s="11">
        <v>70000000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0</v>
      </c>
      <c r="D10" s="15">
        <v>70000000</v>
      </c>
      <c r="E10" s="15">
        <f ca="1">INDIRECT("R[0]C[-1]", FALSE)-INDIRECT("R[0]C[-2]", FALSE)</f>
        <v>70000000</v>
      </c>
      <c r="F10" s="15">
        <v>70000000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70000000</v>
      </c>
      <c r="E11" s="18">
        <f ca="1">INDIRECT("R[0]C[-1]", FALSE)-INDIRECT("R[0]C[-2]", FALSE)</f>
        <v>70000000</v>
      </c>
      <c r="F11" s="18">
        <v>70000000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" style="1" customWidth="1"/>
    <col min="4" max="4" width="11.28515625" style="1" customWidth="1"/>
    <col min="5" max="6" width="11.570312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60.2" customHeight="1" x14ac:dyDescent="0.25">
      <c r="A3" s="61" t="s">
        <v>275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36</v>
      </c>
      <c r="C9" s="11">
        <v>0</v>
      </c>
      <c r="D9" s="11">
        <v>1400000</v>
      </c>
      <c r="E9" s="11">
        <f t="shared" ref="E9:E15" ca="1" si="0">INDIRECT("R[0]C[-1]", FALSE)-INDIRECT("R[0]C[-2]", FALSE)</f>
        <v>1400000</v>
      </c>
      <c r="F9" s="11">
        <v>1400000</v>
      </c>
      <c r="G9" s="12">
        <f t="shared" ref="G9:G15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224</v>
      </c>
      <c r="C10" s="15">
        <v>0</v>
      </c>
      <c r="D10" s="15">
        <v>1400000</v>
      </c>
      <c r="E10" s="15">
        <f t="shared" ca="1" si="0"/>
        <v>1400000</v>
      </c>
      <c r="F10" s="15">
        <v>1400000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38</v>
      </c>
      <c r="C11" s="11">
        <v>1455000</v>
      </c>
      <c r="D11" s="11">
        <v>1455000</v>
      </c>
      <c r="E11" s="11">
        <f t="shared" ca="1" si="0"/>
        <v>0</v>
      </c>
      <c r="F11" s="11">
        <v>1455000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186</v>
      </c>
      <c r="C12" s="15">
        <v>1455000</v>
      </c>
      <c r="D12" s="15">
        <v>1455000</v>
      </c>
      <c r="E12" s="15">
        <f t="shared" ca="1" si="0"/>
        <v>0</v>
      </c>
      <c r="F12" s="15">
        <v>1455000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42</v>
      </c>
      <c r="C13" s="11">
        <v>0</v>
      </c>
      <c r="D13" s="11">
        <v>1350000</v>
      </c>
      <c r="E13" s="11">
        <f t="shared" ca="1" si="0"/>
        <v>1350000</v>
      </c>
      <c r="F13" s="11">
        <v>0</v>
      </c>
      <c r="G13" s="12">
        <f t="shared" ca="1" si="1"/>
        <v>0</v>
      </c>
      <c r="H13" s="3"/>
    </row>
    <row r="14" spans="1:8" ht="45" outlineLevel="2" x14ac:dyDescent="0.25">
      <c r="A14" s="13"/>
      <c r="B14" s="14" t="s">
        <v>228</v>
      </c>
      <c r="C14" s="15">
        <v>0</v>
      </c>
      <c r="D14" s="15">
        <v>1350000</v>
      </c>
      <c r="E14" s="15">
        <f t="shared" ca="1" si="0"/>
        <v>1350000</v>
      </c>
      <c r="F14" s="15">
        <v>0</v>
      </c>
      <c r="G14" s="16">
        <f t="shared" ca="1" si="1"/>
        <v>0</v>
      </c>
      <c r="H14" s="3"/>
    </row>
    <row r="15" spans="1:8" ht="15" customHeight="1" x14ac:dyDescent="0.25">
      <c r="A15" s="54" t="s">
        <v>18</v>
      </c>
      <c r="B15" s="55"/>
      <c r="C15" s="17">
        <v>1455000</v>
      </c>
      <c r="D15" s="17">
        <v>4205000</v>
      </c>
      <c r="E15" s="18">
        <f t="shared" ca="1" si="0"/>
        <v>2750000</v>
      </c>
      <c r="F15" s="18">
        <v>2855000</v>
      </c>
      <c r="G15" s="19">
        <f t="shared" ca="1" si="1"/>
        <v>0.67900000000000005</v>
      </c>
      <c r="H15" s="3"/>
    </row>
  </sheetData>
  <mergeCells count="10">
    <mergeCell ref="A15:B1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E19" sqref="E19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4" width="11.28515625" style="1" customWidth="1"/>
    <col min="5" max="5" width="12.71093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67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36</v>
      </c>
      <c r="C9" s="11">
        <v>4031800</v>
      </c>
      <c r="D9" s="11">
        <v>4031800</v>
      </c>
      <c r="E9" s="11">
        <f ca="1">INDIRECT("R[0]C[-1]", FALSE)-INDIRECT("R[0]C[-2]", FALSE)</f>
        <v>0</v>
      </c>
      <c r="F9" s="11">
        <v>4031800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37</v>
      </c>
      <c r="C10" s="15">
        <v>4031800</v>
      </c>
      <c r="D10" s="15">
        <v>4031800</v>
      </c>
      <c r="E10" s="15">
        <f ca="1">INDIRECT("R[0]C[-1]", FALSE)-INDIRECT("R[0]C[-2]", FALSE)</f>
        <v>0</v>
      </c>
      <c r="F10" s="15">
        <v>4031800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4031800</v>
      </c>
      <c r="D11" s="17">
        <v>4031800</v>
      </c>
      <c r="E11" s="18">
        <f ca="1">INDIRECT("R[0]C[-1]", FALSE)-INDIRECT("R[0]C[-2]", FALSE)</f>
        <v>0</v>
      </c>
      <c r="F11" s="18">
        <v>4031800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.7109375" style="1" customWidth="1"/>
    <col min="4" max="4" width="11.28515625" style="1" customWidth="1"/>
    <col min="5" max="5" width="13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276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48</v>
      </c>
      <c r="C9" s="11">
        <v>1942600</v>
      </c>
      <c r="D9" s="11">
        <v>0</v>
      </c>
      <c r="E9" s="11">
        <f ca="1">INDIRECT("R[0]C[-1]", FALSE)-INDIRECT("R[0]C[-2]", FALSE)</f>
        <v>-1942600</v>
      </c>
      <c r="F9" s="11">
        <v>0</v>
      </c>
      <c r="G9" s="12">
        <f ca="1">IF(INDIRECT("R[0]C[-3]", FALSE)=0,0,ROUND(INDIRECT("R[0]C[-1]", FALSE)/INDIRECT("R[0]C[-3]", FALSE),4))</f>
        <v>0</v>
      </c>
      <c r="H9" s="3"/>
    </row>
    <row r="10" spans="1:8" ht="60" outlineLevel="2" x14ac:dyDescent="0.25">
      <c r="A10" s="13"/>
      <c r="B10" s="14" t="s">
        <v>49</v>
      </c>
      <c r="C10" s="15">
        <v>1942600</v>
      </c>
      <c r="D10" s="15">
        <v>0</v>
      </c>
      <c r="E10" s="15">
        <f ca="1">INDIRECT("R[0]C[-1]", FALSE)-INDIRECT("R[0]C[-2]", FALSE)</f>
        <v>-1942600</v>
      </c>
      <c r="F10" s="15">
        <v>0</v>
      </c>
      <c r="G10" s="16">
        <f ca="1">IF(INDIRECT("R[0]C[-3]", FALSE)=0,0,ROUND(INDIRECT("R[0]C[-1]", FALSE)/INDIRECT("R[0]C[-3]", FALSE),4))</f>
        <v>0</v>
      </c>
      <c r="H10" s="3"/>
    </row>
    <row r="11" spans="1:8" ht="15" customHeight="1" x14ac:dyDescent="0.25">
      <c r="A11" s="54" t="s">
        <v>18</v>
      </c>
      <c r="B11" s="55"/>
      <c r="C11" s="17">
        <v>1942600</v>
      </c>
      <c r="D11" s="17">
        <v>0</v>
      </c>
      <c r="E11" s="18">
        <f ca="1">INDIRECT("R[0]C[-1]", FALSE)-INDIRECT("R[0]C[-2]", FALSE)</f>
        <v>-1942600</v>
      </c>
      <c r="F11" s="18">
        <v>0</v>
      </c>
      <c r="G11" s="19">
        <f ca="1">IF(INDIRECT("R[0]C[-3]", FALSE)=0,0,ROUND(INDIRECT("R[0]C[-1]", FALSE)/INDIRECT("R[0]C[-3]", FALSE),4))</f>
        <v>0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13" zoomScaleNormal="100" zoomScaleSheetLayoutView="100" workbookViewId="0">
      <selection activeCell="A21" sqref="A21:XFD2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5703125" style="1" customWidth="1"/>
    <col min="4" max="4" width="11.28515625" style="1" customWidth="1"/>
    <col min="5" max="5" width="13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277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24</v>
      </c>
      <c r="C9" s="11">
        <v>0</v>
      </c>
      <c r="D9" s="11">
        <v>1100000</v>
      </c>
      <c r="E9" s="11">
        <f t="shared" ref="E9:E21" ca="1" si="0">INDIRECT("R[0]C[-1]", FALSE)-INDIRECT("R[0]C[-2]", FALSE)</f>
        <v>1100000</v>
      </c>
      <c r="F9" s="11">
        <v>1100000</v>
      </c>
      <c r="G9" s="12">
        <f t="shared" ref="G9:G21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111</v>
      </c>
      <c r="C10" s="15">
        <v>0</v>
      </c>
      <c r="D10" s="15">
        <v>1100000</v>
      </c>
      <c r="E10" s="15">
        <f t="shared" ca="1" si="0"/>
        <v>1100000</v>
      </c>
      <c r="F10" s="15">
        <v>1100000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40</v>
      </c>
      <c r="C11" s="11">
        <v>970400</v>
      </c>
      <c r="D11" s="11">
        <v>970400</v>
      </c>
      <c r="E11" s="11">
        <f t="shared" ca="1" si="0"/>
        <v>0</v>
      </c>
      <c r="F11" s="11">
        <v>970400</v>
      </c>
      <c r="G11" s="12">
        <f t="shared" ca="1" si="1"/>
        <v>1</v>
      </c>
      <c r="H11" s="3"/>
    </row>
    <row r="12" spans="1:8" ht="75" outlineLevel="2" x14ac:dyDescent="0.25">
      <c r="A12" s="13"/>
      <c r="B12" s="14" t="s">
        <v>189</v>
      </c>
      <c r="C12" s="15">
        <v>970400</v>
      </c>
      <c r="D12" s="15">
        <v>970400</v>
      </c>
      <c r="E12" s="15">
        <f t="shared" ca="1" si="0"/>
        <v>0</v>
      </c>
      <c r="F12" s="15">
        <v>970400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42</v>
      </c>
      <c r="C13" s="11">
        <v>2641720</v>
      </c>
      <c r="D13" s="11">
        <v>2638990</v>
      </c>
      <c r="E13" s="11">
        <f t="shared" ca="1" si="0"/>
        <v>-2730</v>
      </c>
      <c r="F13" s="11">
        <v>2638990</v>
      </c>
      <c r="G13" s="12">
        <f t="shared" ca="1" si="1"/>
        <v>1</v>
      </c>
      <c r="H13" s="3"/>
    </row>
    <row r="14" spans="1:8" ht="45" outlineLevel="2" x14ac:dyDescent="0.25">
      <c r="A14" s="13"/>
      <c r="B14" s="14" t="s">
        <v>191</v>
      </c>
      <c r="C14" s="15">
        <v>201720</v>
      </c>
      <c r="D14" s="15">
        <v>198990</v>
      </c>
      <c r="E14" s="15">
        <f t="shared" ca="1" si="0"/>
        <v>-2730</v>
      </c>
      <c r="F14" s="15">
        <v>198990</v>
      </c>
      <c r="G14" s="16">
        <f t="shared" ca="1" si="1"/>
        <v>1</v>
      </c>
      <c r="H14" s="3"/>
    </row>
    <row r="15" spans="1:8" ht="45" outlineLevel="2" x14ac:dyDescent="0.25">
      <c r="A15" s="13"/>
      <c r="B15" s="14" t="s">
        <v>192</v>
      </c>
      <c r="C15" s="15">
        <v>540000</v>
      </c>
      <c r="D15" s="15">
        <v>540000</v>
      </c>
      <c r="E15" s="15">
        <f t="shared" ca="1" si="0"/>
        <v>0</v>
      </c>
      <c r="F15" s="15">
        <v>540000</v>
      </c>
      <c r="G15" s="16">
        <f t="shared" ca="1" si="1"/>
        <v>1</v>
      </c>
      <c r="H15" s="3"/>
    </row>
    <row r="16" spans="1:8" ht="45" outlineLevel="2" x14ac:dyDescent="0.25">
      <c r="A16" s="13"/>
      <c r="B16" s="14" t="s">
        <v>195</v>
      </c>
      <c r="C16" s="15">
        <v>1900000</v>
      </c>
      <c r="D16" s="15">
        <v>1900000</v>
      </c>
      <c r="E16" s="15">
        <f t="shared" ca="1" si="0"/>
        <v>0</v>
      </c>
      <c r="F16" s="15">
        <v>1900000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0" t="s">
        <v>52</v>
      </c>
      <c r="C17" s="11">
        <v>1334980</v>
      </c>
      <c r="D17" s="11">
        <v>3334980</v>
      </c>
      <c r="E17" s="11">
        <f t="shared" ca="1" si="0"/>
        <v>2000000</v>
      </c>
      <c r="F17" s="11">
        <v>3027762.88</v>
      </c>
      <c r="G17" s="12">
        <f t="shared" ca="1" si="1"/>
        <v>0.90790000000000004</v>
      </c>
      <c r="H17" s="3"/>
    </row>
    <row r="18" spans="1:8" ht="45" outlineLevel="2" x14ac:dyDescent="0.25">
      <c r="A18" s="13"/>
      <c r="B18" s="14" t="s">
        <v>53</v>
      </c>
      <c r="C18" s="15">
        <v>1334980</v>
      </c>
      <c r="D18" s="15">
        <v>3334980</v>
      </c>
      <c r="E18" s="15">
        <f t="shared" ca="1" si="0"/>
        <v>2000000</v>
      </c>
      <c r="F18" s="15">
        <v>3027762.88</v>
      </c>
      <c r="G18" s="16">
        <f t="shared" ca="1" si="1"/>
        <v>0.90790000000000004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10" t="s">
        <v>54</v>
      </c>
      <c r="C19" s="11">
        <v>0</v>
      </c>
      <c r="D19" s="11">
        <v>1000000</v>
      </c>
      <c r="E19" s="11">
        <f t="shared" ca="1" si="0"/>
        <v>1000000</v>
      </c>
      <c r="F19" s="11">
        <v>998976.21</v>
      </c>
      <c r="G19" s="12">
        <f t="shared" ca="1" si="1"/>
        <v>0.999</v>
      </c>
      <c r="H19" s="3"/>
    </row>
    <row r="20" spans="1:8" ht="75" outlineLevel="2" x14ac:dyDescent="0.25">
      <c r="A20" s="13"/>
      <c r="B20" s="14" t="s">
        <v>155</v>
      </c>
      <c r="C20" s="15">
        <v>0</v>
      </c>
      <c r="D20" s="15">
        <v>1000000</v>
      </c>
      <c r="E20" s="15">
        <f t="shared" ca="1" si="0"/>
        <v>1000000</v>
      </c>
      <c r="F20" s="15">
        <v>998976.21</v>
      </c>
      <c r="G20" s="16">
        <f t="shared" ca="1" si="1"/>
        <v>0.999</v>
      </c>
      <c r="H20" s="3"/>
    </row>
    <row r="21" spans="1:8" ht="15" customHeight="1" x14ac:dyDescent="0.25">
      <c r="A21" s="54" t="s">
        <v>18</v>
      </c>
      <c r="B21" s="55"/>
      <c r="C21" s="17">
        <v>4947100</v>
      </c>
      <c r="D21" s="17">
        <v>9044370</v>
      </c>
      <c r="E21" s="18">
        <f t="shared" ca="1" si="0"/>
        <v>4097270</v>
      </c>
      <c r="F21" s="18">
        <v>8736129.0899999999</v>
      </c>
      <c r="G21" s="19">
        <f t="shared" ca="1" si="1"/>
        <v>0.96589999999999998</v>
      </c>
      <c r="H21" s="3"/>
    </row>
  </sheetData>
  <mergeCells count="10">
    <mergeCell ref="A21:B2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28515625" style="1" customWidth="1"/>
    <col min="4" max="4" width="11.28515625" style="1" customWidth="1"/>
    <col min="5" max="5" width="12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278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1000000</v>
      </c>
      <c r="D9" s="11">
        <v>861615.3</v>
      </c>
      <c r="E9" s="11">
        <f ca="1">INDIRECT("R[0]C[-1]", FALSE)-INDIRECT("R[0]C[-2]", FALSE)</f>
        <v>-138384.69999999995</v>
      </c>
      <c r="F9" s="11">
        <v>861615.3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1000000</v>
      </c>
      <c r="D10" s="15">
        <v>861615.3</v>
      </c>
      <c r="E10" s="15">
        <f ca="1">INDIRECT("R[0]C[-1]", FALSE)-INDIRECT("R[0]C[-2]", FALSE)</f>
        <v>-138384.69999999995</v>
      </c>
      <c r="F10" s="15">
        <v>861615.3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1000000</v>
      </c>
      <c r="D11" s="17">
        <v>861615.3</v>
      </c>
      <c r="E11" s="18">
        <f ca="1">INDIRECT("R[0]C[-1]", FALSE)-INDIRECT("R[0]C[-2]", FALSE)</f>
        <v>-138384.69999999995</v>
      </c>
      <c r="F11" s="18">
        <v>861615.3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28515625" style="1" customWidth="1"/>
    <col min="4" max="4" width="11.28515625" style="1" customWidth="1"/>
    <col min="5" max="5" width="11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279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26</v>
      </c>
      <c r="C9" s="11">
        <v>3000000</v>
      </c>
      <c r="D9" s="11">
        <v>2161015.29</v>
      </c>
      <c r="E9" s="11">
        <f ca="1">INDIRECT("R[0]C[-1]", FALSE)-INDIRECT("R[0]C[-2]", FALSE)</f>
        <v>-838984.71</v>
      </c>
      <c r="F9" s="11">
        <v>2161015.29</v>
      </c>
      <c r="G9" s="12">
        <f ca="1">IF(INDIRECT("R[0]C[-3]", FALSE)=0,0,ROUND(INDIRECT("R[0]C[-1]", FALSE)/INDIRECT("R[0]C[-3]", FALSE),4))</f>
        <v>1</v>
      </c>
      <c r="H9" s="3"/>
    </row>
    <row r="10" spans="1:8" ht="75" outlineLevel="2" x14ac:dyDescent="0.25">
      <c r="A10" s="13"/>
      <c r="B10" s="14" t="s">
        <v>170</v>
      </c>
      <c r="C10" s="15">
        <v>3000000</v>
      </c>
      <c r="D10" s="15">
        <v>2161015.29</v>
      </c>
      <c r="E10" s="15">
        <f ca="1">INDIRECT("R[0]C[-1]", FALSE)-INDIRECT("R[0]C[-2]", FALSE)</f>
        <v>-838984.71</v>
      </c>
      <c r="F10" s="15">
        <v>2161015.29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3000000</v>
      </c>
      <c r="D11" s="17">
        <v>2161015.29</v>
      </c>
      <c r="E11" s="18">
        <f ca="1">INDIRECT("R[0]C[-1]", FALSE)-INDIRECT("R[0]C[-2]", FALSE)</f>
        <v>-838984.71</v>
      </c>
      <c r="F11" s="18">
        <v>2161015.29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C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5703125" style="1" customWidth="1"/>
    <col min="4" max="4" width="11.28515625" style="1" customWidth="1"/>
    <col min="5" max="5" width="11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280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26</v>
      </c>
      <c r="C9" s="11">
        <v>27500000</v>
      </c>
      <c r="D9" s="11">
        <v>5253000</v>
      </c>
      <c r="E9" s="11">
        <f ca="1">INDIRECT("R[0]C[-1]", FALSE)-INDIRECT("R[0]C[-2]", FALSE)</f>
        <v>-22247000</v>
      </c>
      <c r="F9" s="11">
        <v>3589905.6</v>
      </c>
      <c r="G9" s="12">
        <f ca="1">IF(INDIRECT("R[0]C[-3]", FALSE)=0,0,ROUND(INDIRECT("R[0]C[-1]", FALSE)/INDIRECT("R[0]C[-3]", FALSE),4))</f>
        <v>0.68340000000000001</v>
      </c>
      <c r="H9" s="3"/>
    </row>
    <row r="10" spans="1:8" ht="75" outlineLevel="2" x14ac:dyDescent="0.25">
      <c r="A10" s="13"/>
      <c r="B10" s="14" t="s">
        <v>170</v>
      </c>
      <c r="C10" s="15">
        <v>27500000</v>
      </c>
      <c r="D10" s="15">
        <v>5253000</v>
      </c>
      <c r="E10" s="15">
        <f ca="1">INDIRECT("R[0]C[-1]", FALSE)-INDIRECT("R[0]C[-2]", FALSE)</f>
        <v>-22247000</v>
      </c>
      <c r="F10" s="15">
        <v>3589905.6</v>
      </c>
      <c r="G10" s="16">
        <f ca="1">IF(INDIRECT("R[0]C[-3]", FALSE)=0,0,ROUND(INDIRECT("R[0]C[-1]", FALSE)/INDIRECT("R[0]C[-3]", FALSE),4))</f>
        <v>0.68340000000000001</v>
      </c>
      <c r="H10" s="3"/>
    </row>
    <row r="11" spans="1:8" ht="15" customHeight="1" x14ac:dyDescent="0.25">
      <c r="A11" s="54" t="s">
        <v>18</v>
      </c>
      <c r="B11" s="55"/>
      <c r="C11" s="17">
        <v>27500000</v>
      </c>
      <c r="D11" s="17">
        <v>5253000</v>
      </c>
      <c r="E11" s="18">
        <f ca="1">INDIRECT("R[0]C[-1]", FALSE)-INDIRECT("R[0]C[-2]", FALSE)</f>
        <v>-22247000</v>
      </c>
      <c r="F11" s="18">
        <v>3589905.6</v>
      </c>
      <c r="G11" s="19">
        <f ca="1">IF(INDIRECT("R[0]C[-3]", FALSE)=0,0,ROUND(INDIRECT("R[0]C[-1]", FALSE)/INDIRECT("R[0]C[-3]", FALSE),4))</f>
        <v>0.68340000000000001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scale="86" fitToHeight="20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A9" sqref="A9:XFD1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2.28515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281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62</v>
      </c>
      <c r="C9" s="11">
        <v>19400000</v>
      </c>
      <c r="D9" s="11">
        <v>19400000</v>
      </c>
      <c r="E9" s="11">
        <f ca="1">INDIRECT("R[0]C[-1]", FALSE)-INDIRECT("R[0]C[-2]", FALSE)</f>
        <v>0</v>
      </c>
      <c r="F9" s="11">
        <v>19400000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63</v>
      </c>
      <c r="C10" s="15">
        <v>19400000</v>
      </c>
      <c r="D10" s="15">
        <v>19400000</v>
      </c>
      <c r="E10" s="15">
        <f ca="1">INDIRECT("R[0]C[-1]", FALSE)-INDIRECT("R[0]C[-2]", FALSE)</f>
        <v>0</v>
      </c>
      <c r="F10" s="15">
        <v>19400000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19400000</v>
      </c>
      <c r="D11" s="17">
        <v>19400000</v>
      </c>
      <c r="E11" s="18">
        <f ca="1">INDIRECT("R[0]C[-1]", FALSE)-INDIRECT("R[0]C[-2]", FALSE)</f>
        <v>0</v>
      </c>
      <c r="F11" s="18">
        <v>19400000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opLeftCell="A85" zoomScaleNormal="100" zoomScaleSheetLayoutView="100" workbookViewId="0">
      <selection activeCell="A90" sqref="A90:XFD90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85546875" style="1" customWidth="1"/>
    <col min="4" max="4" width="11.28515625" style="1" customWidth="1"/>
    <col min="5" max="5" width="11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282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1300000</v>
      </c>
      <c r="D9" s="11">
        <v>1300000</v>
      </c>
      <c r="E9" s="11">
        <f t="shared" ref="E9:E35" ca="1" si="0">INDIRECT("R[0]C[-1]", FALSE)-INDIRECT("R[0]C[-2]", FALSE)</f>
        <v>0</v>
      </c>
      <c r="F9" s="11">
        <v>1300000</v>
      </c>
      <c r="G9" s="12">
        <f t="shared" ref="G9:G35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3"/>
      <c r="B10" s="14" t="s">
        <v>138</v>
      </c>
      <c r="C10" s="15">
        <v>1300000</v>
      </c>
      <c r="D10" s="15">
        <v>1300000</v>
      </c>
      <c r="E10" s="15">
        <f t="shared" ca="1" si="0"/>
        <v>0</v>
      </c>
      <c r="F10" s="15">
        <v>1300000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1188000</v>
      </c>
      <c r="D11" s="11">
        <v>1188000</v>
      </c>
      <c r="E11" s="11">
        <f t="shared" ca="1" si="0"/>
        <v>0</v>
      </c>
      <c r="F11" s="11">
        <v>1188000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158</v>
      </c>
      <c r="C12" s="15">
        <v>1188000</v>
      </c>
      <c r="D12" s="15">
        <v>1188000</v>
      </c>
      <c r="E12" s="15">
        <f t="shared" ca="1" si="0"/>
        <v>0</v>
      </c>
      <c r="F12" s="15">
        <v>1188000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1557480</v>
      </c>
      <c r="D13" s="11">
        <v>1557480</v>
      </c>
      <c r="E13" s="11">
        <f t="shared" ca="1" si="0"/>
        <v>0</v>
      </c>
      <c r="F13" s="11">
        <v>1557308.44</v>
      </c>
      <c r="G13" s="12">
        <f t="shared" ca="1" si="1"/>
        <v>0.99990000000000001</v>
      </c>
      <c r="H13" s="3"/>
    </row>
    <row r="14" spans="1:8" ht="45" outlineLevel="2" x14ac:dyDescent="0.25">
      <c r="A14" s="13"/>
      <c r="B14" s="14" t="s">
        <v>111</v>
      </c>
      <c r="C14" s="15">
        <v>0</v>
      </c>
      <c r="D14" s="15">
        <v>482000</v>
      </c>
      <c r="E14" s="15">
        <f t="shared" ca="1" si="0"/>
        <v>482000</v>
      </c>
      <c r="F14" s="15">
        <v>482000</v>
      </c>
      <c r="G14" s="16">
        <f t="shared" ca="1" si="1"/>
        <v>1</v>
      </c>
      <c r="H14" s="3"/>
    </row>
    <row r="15" spans="1:8" ht="75" outlineLevel="2" x14ac:dyDescent="0.25">
      <c r="A15" s="13"/>
      <c r="B15" s="14" t="s">
        <v>153</v>
      </c>
      <c r="C15" s="15">
        <v>0</v>
      </c>
      <c r="D15" s="15">
        <v>982480</v>
      </c>
      <c r="E15" s="15">
        <f t="shared" ca="1" si="0"/>
        <v>982480</v>
      </c>
      <c r="F15" s="15">
        <v>982308.44</v>
      </c>
      <c r="G15" s="16">
        <f t="shared" ca="1" si="1"/>
        <v>0.99980000000000002</v>
      </c>
      <c r="H15" s="3"/>
    </row>
    <row r="16" spans="1:8" ht="45" outlineLevel="2" x14ac:dyDescent="0.25">
      <c r="A16" s="13"/>
      <c r="B16" s="14" t="s">
        <v>111</v>
      </c>
      <c r="C16" s="15">
        <v>0</v>
      </c>
      <c r="D16" s="15">
        <v>10000</v>
      </c>
      <c r="E16" s="15">
        <f t="shared" ca="1" si="0"/>
        <v>10000</v>
      </c>
      <c r="F16" s="15">
        <v>10000</v>
      </c>
      <c r="G16" s="16">
        <f t="shared" ca="1" si="1"/>
        <v>1</v>
      </c>
      <c r="H16" s="3"/>
    </row>
    <row r="17" spans="1:8" ht="75" outlineLevel="2" x14ac:dyDescent="0.25">
      <c r="A17" s="13"/>
      <c r="B17" s="14" t="s">
        <v>153</v>
      </c>
      <c r="C17" s="15">
        <v>0</v>
      </c>
      <c r="D17" s="15">
        <v>10000</v>
      </c>
      <c r="E17" s="15">
        <f t="shared" ca="1" si="0"/>
        <v>10000</v>
      </c>
      <c r="F17" s="15">
        <v>10000</v>
      </c>
      <c r="G17" s="16">
        <f t="shared" ca="1" si="1"/>
        <v>1</v>
      </c>
      <c r="H17" s="3"/>
    </row>
    <row r="18" spans="1:8" ht="45" outlineLevel="2" x14ac:dyDescent="0.25">
      <c r="A18" s="13"/>
      <c r="B18" s="14" t="s">
        <v>111</v>
      </c>
      <c r="C18" s="15">
        <v>565000</v>
      </c>
      <c r="D18" s="15">
        <v>73000</v>
      </c>
      <c r="E18" s="15">
        <f t="shared" ca="1" si="0"/>
        <v>-492000</v>
      </c>
      <c r="F18" s="15">
        <v>73000</v>
      </c>
      <c r="G18" s="16">
        <f t="shared" ca="1" si="1"/>
        <v>1</v>
      </c>
      <c r="H18" s="3"/>
    </row>
    <row r="19" spans="1:8" ht="75" outlineLevel="2" x14ac:dyDescent="0.25">
      <c r="A19" s="13"/>
      <c r="B19" s="14" t="s">
        <v>153</v>
      </c>
      <c r="C19" s="15">
        <v>992480</v>
      </c>
      <c r="D19" s="15">
        <v>0</v>
      </c>
      <c r="E19" s="15">
        <f t="shared" ca="1" si="0"/>
        <v>-992480</v>
      </c>
      <c r="F19" s="15">
        <v>0</v>
      </c>
      <c r="G19" s="16">
        <f t="shared" ca="1" si="1"/>
        <v>0</v>
      </c>
      <c r="H19" s="3"/>
    </row>
    <row r="20" spans="1:8" outlineLevel="1" x14ac:dyDescent="0.25">
      <c r="A2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10" t="s">
        <v>26</v>
      </c>
      <c r="C20" s="11">
        <v>310000</v>
      </c>
      <c r="D20" s="11">
        <v>310000</v>
      </c>
      <c r="E20" s="11">
        <f t="shared" ca="1" si="0"/>
        <v>0</v>
      </c>
      <c r="F20" s="11">
        <v>310000</v>
      </c>
      <c r="G20" s="12">
        <f t="shared" ca="1" si="1"/>
        <v>1</v>
      </c>
      <c r="H20" s="3"/>
    </row>
    <row r="21" spans="1:8" ht="60" outlineLevel="2" x14ac:dyDescent="0.25">
      <c r="A21" s="13"/>
      <c r="B21" s="14" t="s">
        <v>112</v>
      </c>
      <c r="C21" s="15">
        <v>310000</v>
      </c>
      <c r="D21" s="15">
        <v>310000</v>
      </c>
      <c r="E21" s="15">
        <f t="shared" ca="1" si="0"/>
        <v>0</v>
      </c>
      <c r="F21" s="15">
        <v>310000</v>
      </c>
      <c r="G21" s="16">
        <f t="shared" ca="1" si="1"/>
        <v>1</v>
      </c>
      <c r="H21" s="3"/>
    </row>
    <row r="22" spans="1:8" outlineLevel="1" x14ac:dyDescent="0.25">
      <c r="A2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" s="10" t="s">
        <v>28</v>
      </c>
      <c r="C22" s="11">
        <v>1200000</v>
      </c>
      <c r="D22" s="11">
        <v>1200000</v>
      </c>
      <c r="E22" s="11">
        <f t="shared" ca="1" si="0"/>
        <v>0</v>
      </c>
      <c r="F22" s="11">
        <v>1200000</v>
      </c>
      <c r="G22" s="12">
        <f t="shared" ca="1" si="1"/>
        <v>1</v>
      </c>
      <c r="H22" s="3"/>
    </row>
    <row r="23" spans="1:8" ht="45" outlineLevel="2" x14ac:dyDescent="0.25">
      <c r="A23" s="13"/>
      <c r="B23" s="14" t="s">
        <v>115</v>
      </c>
      <c r="C23" s="15">
        <v>1200000</v>
      </c>
      <c r="D23" s="15">
        <v>1200000</v>
      </c>
      <c r="E23" s="15">
        <f t="shared" ca="1" si="0"/>
        <v>0</v>
      </c>
      <c r="F23" s="15">
        <v>1200000</v>
      </c>
      <c r="G23" s="16">
        <f t="shared" ca="1" si="1"/>
        <v>1</v>
      </c>
      <c r="H23" s="3"/>
    </row>
    <row r="24" spans="1:8" outlineLevel="1" x14ac:dyDescent="0.25">
      <c r="A2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10" t="s">
        <v>30</v>
      </c>
      <c r="C24" s="11">
        <v>1280000</v>
      </c>
      <c r="D24" s="11">
        <v>1280000</v>
      </c>
      <c r="E24" s="11">
        <f t="shared" ca="1" si="0"/>
        <v>0</v>
      </c>
      <c r="F24" s="11">
        <v>1280000</v>
      </c>
      <c r="G24" s="12">
        <f t="shared" ca="1" si="1"/>
        <v>1</v>
      </c>
      <c r="H24" s="3"/>
    </row>
    <row r="25" spans="1:8" ht="45" outlineLevel="2" x14ac:dyDescent="0.25">
      <c r="A25" s="13"/>
      <c r="B25" s="14" t="s">
        <v>262</v>
      </c>
      <c r="C25" s="15">
        <v>1280000</v>
      </c>
      <c r="D25" s="15">
        <v>1280000</v>
      </c>
      <c r="E25" s="15">
        <f t="shared" ca="1" si="0"/>
        <v>0</v>
      </c>
      <c r="F25" s="15">
        <v>1280000</v>
      </c>
      <c r="G25" s="16">
        <f t="shared" ca="1" si="1"/>
        <v>1</v>
      </c>
      <c r="H25" s="3"/>
    </row>
    <row r="26" spans="1:8" outlineLevel="1" x14ac:dyDescent="0.25">
      <c r="A2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10" t="s">
        <v>76</v>
      </c>
      <c r="C26" s="11">
        <v>110000</v>
      </c>
      <c r="D26" s="11">
        <v>110000</v>
      </c>
      <c r="E26" s="11">
        <f t="shared" ca="1" si="0"/>
        <v>0</v>
      </c>
      <c r="F26" s="11">
        <v>110000</v>
      </c>
      <c r="G26" s="12">
        <f t="shared" ca="1" si="1"/>
        <v>1</v>
      </c>
      <c r="H26" s="3"/>
    </row>
    <row r="27" spans="1:8" ht="45" outlineLevel="2" x14ac:dyDescent="0.25">
      <c r="A27" s="13"/>
      <c r="B27" s="14" t="s">
        <v>142</v>
      </c>
      <c r="C27" s="15">
        <v>110000</v>
      </c>
      <c r="D27" s="15">
        <v>110000</v>
      </c>
      <c r="E27" s="15">
        <f t="shared" ca="1" si="0"/>
        <v>0</v>
      </c>
      <c r="F27" s="15">
        <v>110000</v>
      </c>
      <c r="G27" s="16">
        <f t="shared" ca="1" si="1"/>
        <v>1</v>
      </c>
      <c r="H27" s="3"/>
    </row>
    <row r="28" spans="1:8" outlineLevel="1" x14ac:dyDescent="0.25">
      <c r="A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10" t="s">
        <v>32</v>
      </c>
      <c r="C28" s="11">
        <v>590000</v>
      </c>
      <c r="D28" s="11">
        <v>590000</v>
      </c>
      <c r="E28" s="11">
        <f t="shared" ca="1" si="0"/>
        <v>0</v>
      </c>
      <c r="F28" s="11">
        <v>590000</v>
      </c>
      <c r="G28" s="12">
        <f t="shared" ca="1" si="1"/>
        <v>1</v>
      </c>
      <c r="H28" s="3"/>
    </row>
    <row r="29" spans="1:8" ht="60" outlineLevel="2" x14ac:dyDescent="0.25">
      <c r="A29" s="13"/>
      <c r="B29" s="14" t="s">
        <v>263</v>
      </c>
      <c r="C29" s="15">
        <v>590000</v>
      </c>
      <c r="D29" s="15">
        <v>590000</v>
      </c>
      <c r="E29" s="15">
        <f t="shared" ca="1" si="0"/>
        <v>0</v>
      </c>
      <c r="F29" s="15">
        <v>590000</v>
      </c>
      <c r="G29" s="16">
        <f t="shared" ca="1" si="1"/>
        <v>1</v>
      </c>
      <c r="H29" s="3"/>
    </row>
    <row r="30" spans="1:8" outlineLevel="1" x14ac:dyDescent="0.25">
      <c r="A3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0" s="10" t="s">
        <v>34</v>
      </c>
      <c r="C30" s="11">
        <v>1200000</v>
      </c>
      <c r="D30" s="11">
        <v>1200000</v>
      </c>
      <c r="E30" s="11">
        <f t="shared" ca="1" si="0"/>
        <v>0</v>
      </c>
      <c r="F30" s="11">
        <v>1200000</v>
      </c>
      <c r="G30" s="12">
        <f t="shared" ca="1" si="1"/>
        <v>1</v>
      </c>
      <c r="H30" s="3"/>
    </row>
    <row r="31" spans="1:8" ht="45" outlineLevel="2" x14ac:dyDescent="0.25">
      <c r="A31" s="13"/>
      <c r="B31" s="14" t="s">
        <v>180</v>
      </c>
      <c r="C31" s="15">
        <v>1200000</v>
      </c>
      <c r="D31" s="15">
        <v>1200000</v>
      </c>
      <c r="E31" s="15">
        <f t="shared" ca="1" si="0"/>
        <v>0</v>
      </c>
      <c r="F31" s="15">
        <v>1200000</v>
      </c>
      <c r="G31" s="16">
        <f t="shared" ca="1" si="1"/>
        <v>1</v>
      </c>
      <c r="H31" s="3"/>
    </row>
    <row r="32" spans="1:8" outlineLevel="1" x14ac:dyDescent="0.25">
      <c r="A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2" s="10" t="s">
        <v>36</v>
      </c>
      <c r="C32" s="11">
        <v>1473690</v>
      </c>
      <c r="D32" s="11">
        <v>1473690</v>
      </c>
      <c r="E32" s="11">
        <f t="shared" ca="1" si="0"/>
        <v>0</v>
      </c>
      <c r="F32" s="11">
        <v>1473690</v>
      </c>
      <c r="G32" s="12">
        <f t="shared" ca="1" si="1"/>
        <v>1</v>
      </c>
      <c r="H32" s="3"/>
    </row>
    <row r="33" spans="1:8" ht="60" outlineLevel="2" x14ac:dyDescent="0.25">
      <c r="A33" s="13"/>
      <c r="B33" s="14" t="s">
        <v>119</v>
      </c>
      <c r="C33" s="15">
        <v>1473690</v>
      </c>
      <c r="D33" s="15">
        <v>1473690</v>
      </c>
      <c r="E33" s="15">
        <f t="shared" ca="1" si="0"/>
        <v>0</v>
      </c>
      <c r="F33" s="15">
        <v>1473690</v>
      </c>
      <c r="G33" s="16">
        <f t="shared" ca="1" si="1"/>
        <v>1</v>
      </c>
      <c r="H33" s="3"/>
    </row>
    <row r="34" spans="1:8" outlineLevel="1" x14ac:dyDescent="0.25">
      <c r="A3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4" s="10" t="s">
        <v>73</v>
      </c>
      <c r="C34" s="11">
        <v>10000</v>
      </c>
      <c r="D34" s="11">
        <v>10000</v>
      </c>
      <c r="E34" s="11">
        <f t="shared" ca="1" si="0"/>
        <v>0</v>
      </c>
      <c r="F34" s="11">
        <v>10000</v>
      </c>
      <c r="G34" s="12">
        <f t="shared" ca="1" si="1"/>
        <v>1</v>
      </c>
      <c r="H34" s="3"/>
    </row>
    <row r="35" spans="1:8" ht="60" outlineLevel="2" x14ac:dyDescent="0.25">
      <c r="A35" s="13"/>
      <c r="B35" s="14" t="s">
        <v>183</v>
      </c>
      <c r="C35" s="15">
        <v>0</v>
      </c>
      <c r="D35" s="15">
        <v>10000</v>
      </c>
      <c r="E35" s="15">
        <f t="shared" ca="1" si="0"/>
        <v>10000</v>
      </c>
      <c r="F35" s="15">
        <v>10000</v>
      </c>
      <c r="G35" s="16">
        <f t="shared" ca="1" si="1"/>
        <v>1</v>
      </c>
      <c r="H35" s="3"/>
    </row>
    <row r="36" spans="1:8" ht="60" outlineLevel="2" x14ac:dyDescent="0.25">
      <c r="A36" s="13"/>
      <c r="B36" s="14" t="s">
        <v>74</v>
      </c>
      <c r="C36" s="15">
        <v>10000</v>
      </c>
      <c r="D36" s="15">
        <v>0</v>
      </c>
      <c r="E36" s="15">
        <f t="shared" ref="E36:E61" ca="1" si="2">INDIRECT("R[0]C[-1]", FALSE)-INDIRECT("R[0]C[-2]", FALSE)</f>
        <v>-10000</v>
      </c>
      <c r="F36" s="15">
        <v>0</v>
      </c>
      <c r="G36" s="16">
        <f t="shared" ref="G36:G61" ca="1" si="3">IF(INDIRECT("R[0]C[-3]", FALSE)=0,0,ROUND(INDIRECT("R[0]C[-1]", FALSE)/INDIRECT("R[0]C[-3]", FALSE),4))</f>
        <v>0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7" s="10" t="s">
        <v>38</v>
      </c>
      <c r="C37" s="11">
        <v>750000</v>
      </c>
      <c r="D37" s="11">
        <v>750000</v>
      </c>
      <c r="E37" s="11">
        <f t="shared" ca="1" si="2"/>
        <v>0</v>
      </c>
      <c r="F37" s="11">
        <v>750000</v>
      </c>
      <c r="G37" s="12">
        <f t="shared" ca="1" si="3"/>
        <v>1</v>
      </c>
      <c r="H37" s="3"/>
    </row>
    <row r="38" spans="1:8" ht="45" outlineLevel="2" x14ac:dyDescent="0.25">
      <c r="A38" s="13"/>
      <c r="B38" s="14" t="s">
        <v>185</v>
      </c>
      <c r="C38" s="15">
        <v>0</v>
      </c>
      <c r="D38" s="15">
        <v>340000</v>
      </c>
      <c r="E38" s="15">
        <f t="shared" ca="1" si="2"/>
        <v>340000</v>
      </c>
      <c r="F38" s="15">
        <v>340000</v>
      </c>
      <c r="G38" s="16">
        <f t="shared" ca="1" si="3"/>
        <v>1</v>
      </c>
      <c r="H38" s="3"/>
    </row>
    <row r="39" spans="1:8" ht="45" outlineLevel="2" x14ac:dyDescent="0.25">
      <c r="A39" s="13"/>
      <c r="B39" s="14" t="s">
        <v>123</v>
      </c>
      <c r="C39" s="15">
        <v>0</v>
      </c>
      <c r="D39" s="15">
        <v>390000</v>
      </c>
      <c r="E39" s="15">
        <f t="shared" ca="1" si="2"/>
        <v>390000</v>
      </c>
      <c r="F39" s="15">
        <v>390000</v>
      </c>
      <c r="G39" s="16">
        <f t="shared" ca="1" si="3"/>
        <v>1</v>
      </c>
      <c r="H39" s="3"/>
    </row>
    <row r="40" spans="1:8" ht="45" outlineLevel="2" x14ac:dyDescent="0.25">
      <c r="A40" s="13"/>
      <c r="B40" s="14" t="s">
        <v>185</v>
      </c>
      <c r="C40" s="15">
        <v>0</v>
      </c>
      <c r="D40" s="15">
        <v>10000</v>
      </c>
      <c r="E40" s="15">
        <f t="shared" ca="1" si="2"/>
        <v>10000</v>
      </c>
      <c r="F40" s="15">
        <v>10000</v>
      </c>
      <c r="G40" s="16">
        <f t="shared" ca="1" si="3"/>
        <v>1</v>
      </c>
      <c r="H40" s="3"/>
    </row>
    <row r="41" spans="1:8" ht="45" outlineLevel="2" x14ac:dyDescent="0.25">
      <c r="A41" s="13"/>
      <c r="B41" s="14" t="s">
        <v>123</v>
      </c>
      <c r="C41" s="15">
        <v>0</v>
      </c>
      <c r="D41" s="15">
        <v>10000</v>
      </c>
      <c r="E41" s="15">
        <f t="shared" ca="1" si="2"/>
        <v>10000</v>
      </c>
      <c r="F41" s="15">
        <v>10000</v>
      </c>
      <c r="G41" s="16">
        <f t="shared" ca="1" si="3"/>
        <v>1</v>
      </c>
      <c r="H41" s="3"/>
    </row>
    <row r="42" spans="1:8" ht="45" outlineLevel="2" x14ac:dyDescent="0.25">
      <c r="A42" s="13"/>
      <c r="B42" s="14" t="s">
        <v>185</v>
      </c>
      <c r="C42" s="15">
        <v>350000</v>
      </c>
      <c r="D42" s="15">
        <v>0</v>
      </c>
      <c r="E42" s="15">
        <f t="shared" ca="1" si="2"/>
        <v>-350000</v>
      </c>
      <c r="F42" s="15">
        <v>0</v>
      </c>
      <c r="G42" s="16">
        <f t="shared" ca="1" si="3"/>
        <v>0</v>
      </c>
      <c r="H42" s="3"/>
    </row>
    <row r="43" spans="1:8" ht="45" outlineLevel="2" x14ac:dyDescent="0.25">
      <c r="A43" s="13"/>
      <c r="B43" s="14" t="s">
        <v>123</v>
      </c>
      <c r="C43" s="15">
        <v>400000</v>
      </c>
      <c r="D43" s="15">
        <v>0</v>
      </c>
      <c r="E43" s="15">
        <f t="shared" ca="1" si="2"/>
        <v>-400000</v>
      </c>
      <c r="F43" s="15">
        <v>0</v>
      </c>
      <c r="G43" s="16">
        <f t="shared" ca="1" si="3"/>
        <v>0</v>
      </c>
      <c r="H43" s="3"/>
    </row>
    <row r="44" spans="1:8" outlineLevel="1" x14ac:dyDescent="0.25">
      <c r="A4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4" s="10" t="s">
        <v>40</v>
      </c>
      <c r="C44" s="11">
        <v>1410040</v>
      </c>
      <c r="D44" s="11">
        <v>1410040</v>
      </c>
      <c r="E44" s="11">
        <f t="shared" ca="1" si="2"/>
        <v>0</v>
      </c>
      <c r="F44" s="11">
        <v>1410040</v>
      </c>
      <c r="G44" s="12">
        <f t="shared" ca="1" si="3"/>
        <v>1</v>
      </c>
      <c r="H44" s="3"/>
    </row>
    <row r="45" spans="1:8" ht="45" outlineLevel="2" x14ac:dyDescent="0.25">
      <c r="A45" s="13"/>
      <c r="B45" s="14" t="s">
        <v>188</v>
      </c>
      <c r="C45" s="15">
        <v>0</v>
      </c>
      <c r="D45" s="15">
        <v>1000040</v>
      </c>
      <c r="E45" s="15">
        <f t="shared" ca="1" si="2"/>
        <v>1000040</v>
      </c>
      <c r="F45" s="15">
        <v>1000040</v>
      </c>
      <c r="G45" s="16">
        <f t="shared" ca="1" si="3"/>
        <v>1</v>
      </c>
      <c r="H45" s="3"/>
    </row>
    <row r="46" spans="1:8" ht="45" outlineLevel="2" x14ac:dyDescent="0.25">
      <c r="A46" s="13"/>
      <c r="B46" s="14" t="s">
        <v>124</v>
      </c>
      <c r="C46" s="15">
        <v>0</v>
      </c>
      <c r="D46" s="15">
        <v>390000</v>
      </c>
      <c r="E46" s="15">
        <f t="shared" ca="1" si="2"/>
        <v>390000</v>
      </c>
      <c r="F46" s="15">
        <v>390000</v>
      </c>
      <c r="G46" s="16">
        <f t="shared" ca="1" si="3"/>
        <v>1</v>
      </c>
      <c r="H46" s="3"/>
    </row>
    <row r="47" spans="1:8" ht="45" outlineLevel="2" x14ac:dyDescent="0.25">
      <c r="A47" s="13"/>
      <c r="B47" s="14" t="s">
        <v>188</v>
      </c>
      <c r="C47" s="15">
        <v>0</v>
      </c>
      <c r="D47" s="15">
        <v>10000</v>
      </c>
      <c r="E47" s="15">
        <f t="shared" ca="1" si="2"/>
        <v>10000</v>
      </c>
      <c r="F47" s="15">
        <v>10000</v>
      </c>
      <c r="G47" s="16">
        <f t="shared" ca="1" si="3"/>
        <v>1</v>
      </c>
      <c r="H47" s="3"/>
    </row>
    <row r="48" spans="1:8" ht="45" outlineLevel="2" x14ac:dyDescent="0.25">
      <c r="A48" s="13"/>
      <c r="B48" s="14" t="s">
        <v>124</v>
      </c>
      <c r="C48" s="15">
        <v>0</v>
      </c>
      <c r="D48" s="15">
        <v>10000</v>
      </c>
      <c r="E48" s="15">
        <f t="shared" ca="1" si="2"/>
        <v>10000</v>
      </c>
      <c r="F48" s="15">
        <v>10000</v>
      </c>
      <c r="G48" s="16">
        <f t="shared" ca="1" si="3"/>
        <v>1</v>
      </c>
      <c r="H48" s="3"/>
    </row>
    <row r="49" spans="1:8" ht="45" outlineLevel="2" x14ac:dyDescent="0.25">
      <c r="A49" s="13"/>
      <c r="B49" s="14" t="s">
        <v>188</v>
      </c>
      <c r="C49" s="15">
        <v>1010040</v>
      </c>
      <c r="D49" s="15">
        <v>0</v>
      </c>
      <c r="E49" s="15">
        <f t="shared" ca="1" si="2"/>
        <v>-1010040</v>
      </c>
      <c r="F49" s="15">
        <v>0</v>
      </c>
      <c r="G49" s="16">
        <f t="shared" ca="1" si="3"/>
        <v>0</v>
      </c>
      <c r="H49" s="3"/>
    </row>
    <row r="50" spans="1:8" ht="45" outlineLevel="2" x14ac:dyDescent="0.25">
      <c r="A50" s="13"/>
      <c r="B50" s="14" t="s">
        <v>124</v>
      </c>
      <c r="C50" s="15">
        <v>400000</v>
      </c>
      <c r="D50" s="15">
        <v>0</v>
      </c>
      <c r="E50" s="15">
        <f t="shared" ca="1" si="2"/>
        <v>-400000</v>
      </c>
      <c r="F50" s="15">
        <v>0</v>
      </c>
      <c r="G50" s="16">
        <f t="shared" ca="1" si="3"/>
        <v>0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1" s="10" t="s">
        <v>42</v>
      </c>
      <c r="C51" s="11">
        <v>1610000</v>
      </c>
      <c r="D51" s="11">
        <v>1610000</v>
      </c>
      <c r="E51" s="11">
        <f t="shared" ca="1" si="2"/>
        <v>0</v>
      </c>
      <c r="F51" s="11">
        <v>1610000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194</v>
      </c>
      <c r="C52" s="15">
        <v>0</v>
      </c>
      <c r="D52" s="15">
        <v>1490000</v>
      </c>
      <c r="E52" s="15">
        <f t="shared" ca="1" si="2"/>
        <v>1490000</v>
      </c>
      <c r="F52" s="15">
        <v>1490000</v>
      </c>
      <c r="G52" s="16">
        <f t="shared" ca="1" si="3"/>
        <v>1</v>
      </c>
      <c r="H52" s="3"/>
    </row>
    <row r="53" spans="1:8" ht="45" outlineLevel="2" x14ac:dyDescent="0.25">
      <c r="A53" s="13"/>
      <c r="B53" s="14" t="s">
        <v>195</v>
      </c>
      <c r="C53" s="15">
        <v>0</v>
      </c>
      <c r="D53" s="15">
        <v>100000</v>
      </c>
      <c r="E53" s="15">
        <f t="shared" ca="1" si="2"/>
        <v>100000</v>
      </c>
      <c r="F53" s="15">
        <v>100000</v>
      </c>
      <c r="G53" s="16">
        <f t="shared" ca="1" si="3"/>
        <v>1</v>
      </c>
      <c r="H53" s="3"/>
    </row>
    <row r="54" spans="1:8" ht="45" outlineLevel="2" x14ac:dyDescent="0.25">
      <c r="A54" s="13"/>
      <c r="B54" s="14" t="s">
        <v>194</v>
      </c>
      <c r="C54" s="15">
        <v>0</v>
      </c>
      <c r="D54" s="15">
        <v>10000</v>
      </c>
      <c r="E54" s="15">
        <f t="shared" ca="1" si="2"/>
        <v>10000</v>
      </c>
      <c r="F54" s="15">
        <v>10000</v>
      </c>
      <c r="G54" s="16">
        <f t="shared" ca="1" si="3"/>
        <v>1</v>
      </c>
      <c r="H54" s="3"/>
    </row>
    <row r="55" spans="1:8" ht="45" outlineLevel="2" x14ac:dyDescent="0.25">
      <c r="A55" s="13"/>
      <c r="B55" s="14" t="s">
        <v>195</v>
      </c>
      <c r="C55" s="15">
        <v>0</v>
      </c>
      <c r="D55" s="15">
        <v>10000</v>
      </c>
      <c r="E55" s="15">
        <f t="shared" ca="1" si="2"/>
        <v>10000</v>
      </c>
      <c r="F55" s="15">
        <v>10000</v>
      </c>
      <c r="G55" s="16">
        <f t="shared" ca="1" si="3"/>
        <v>1</v>
      </c>
      <c r="H55" s="3"/>
    </row>
    <row r="56" spans="1:8" ht="45" outlineLevel="2" x14ac:dyDescent="0.25">
      <c r="A56" s="13"/>
      <c r="B56" s="14" t="s">
        <v>194</v>
      </c>
      <c r="C56" s="15">
        <v>1500000</v>
      </c>
      <c r="D56" s="15">
        <v>0</v>
      </c>
      <c r="E56" s="15">
        <f t="shared" ca="1" si="2"/>
        <v>-1500000</v>
      </c>
      <c r="F56" s="15">
        <v>0</v>
      </c>
      <c r="G56" s="16">
        <f t="shared" ca="1" si="3"/>
        <v>0</v>
      </c>
      <c r="H56" s="3"/>
    </row>
    <row r="57" spans="1:8" ht="45" outlineLevel="2" x14ac:dyDescent="0.25">
      <c r="A57" s="13"/>
      <c r="B57" s="14" t="s">
        <v>195</v>
      </c>
      <c r="C57" s="15">
        <v>110000</v>
      </c>
      <c r="D57" s="15">
        <v>0</v>
      </c>
      <c r="E57" s="15">
        <f t="shared" ca="1" si="2"/>
        <v>-110000</v>
      </c>
      <c r="F57" s="15">
        <v>0</v>
      </c>
      <c r="G57" s="16">
        <f t="shared" ca="1" si="3"/>
        <v>0</v>
      </c>
      <c r="H57" s="3"/>
    </row>
    <row r="58" spans="1:8" outlineLevel="1" x14ac:dyDescent="0.25">
      <c r="A5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8" s="10" t="s">
        <v>44</v>
      </c>
      <c r="C58" s="11">
        <v>1765800</v>
      </c>
      <c r="D58" s="11">
        <v>1765800</v>
      </c>
      <c r="E58" s="11">
        <f t="shared" ca="1" si="2"/>
        <v>0</v>
      </c>
      <c r="F58" s="11">
        <v>1765800</v>
      </c>
      <c r="G58" s="12">
        <f t="shared" ca="1" si="3"/>
        <v>1</v>
      </c>
      <c r="H58" s="3"/>
    </row>
    <row r="59" spans="1:8" ht="45" outlineLevel="2" x14ac:dyDescent="0.25">
      <c r="A59" s="13"/>
      <c r="B59" s="14" t="s">
        <v>250</v>
      </c>
      <c r="C59" s="15">
        <v>1765800</v>
      </c>
      <c r="D59" s="15">
        <v>1765800</v>
      </c>
      <c r="E59" s="15">
        <f t="shared" ca="1" si="2"/>
        <v>0</v>
      </c>
      <c r="F59" s="15">
        <v>1765800</v>
      </c>
      <c r="G59" s="16">
        <f t="shared" ca="1" si="3"/>
        <v>1</v>
      </c>
      <c r="H59" s="3"/>
    </row>
    <row r="60" spans="1:8" outlineLevel="1" x14ac:dyDescent="0.25">
      <c r="A6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60" s="10" t="s">
        <v>81</v>
      </c>
      <c r="C60" s="11">
        <v>772540</v>
      </c>
      <c r="D60" s="11">
        <v>772540</v>
      </c>
      <c r="E60" s="11">
        <f t="shared" ca="1" si="2"/>
        <v>0</v>
      </c>
      <c r="F60" s="11">
        <v>772540</v>
      </c>
      <c r="G60" s="12">
        <f t="shared" ca="1" si="3"/>
        <v>1</v>
      </c>
      <c r="H60" s="3"/>
    </row>
    <row r="61" spans="1:8" ht="45" outlineLevel="2" x14ac:dyDescent="0.25">
      <c r="A61" s="13"/>
      <c r="B61" s="14" t="s">
        <v>240</v>
      </c>
      <c r="C61" s="15">
        <v>772540</v>
      </c>
      <c r="D61" s="15">
        <v>772540</v>
      </c>
      <c r="E61" s="15">
        <f t="shared" ca="1" si="2"/>
        <v>0</v>
      </c>
      <c r="F61" s="15">
        <v>772540</v>
      </c>
      <c r="G61" s="16">
        <f t="shared" ca="1" si="3"/>
        <v>1</v>
      </c>
      <c r="H61" s="3"/>
    </row>
    <row r="62" spans="1:8" outlineLevel="1" x14ac:dyDescent="0.25">
      <c r="A6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62" s="10" t="s">
        <v>46</v>
      </c>
      <c r="C62" s="11">
        <v>655600</v>
      </c>
      <c r="D62" s="11">
        <v>655600</v>
      </c>
      <c r="E62" s="11">
        <f t="shared" ref="E62:E84" ca="1" si="4">INDIRECT("R[0]C[-1]", FALSE)-INDIRECT("R[0]C[-2]", FALSE)</f>
        <v>0</v>
      </c>
      <c r="F62" s="11">
        <v>655600</v>
      </c>
      <c r="G62" s="12">
        <f t="shared" ref="G62:G84" ca="1" si="5">IF(INDIRECT("R[0]C[-3]", FALSE)=0,0,ROUND(INDIRECT("R[0]C[-1]", FALSE)/INDIRECT("R[0]C[-3]", FALSE),4))</f>
        <v>1</v>
      </c>
      <c r="H62" s="3"/>
    </row>
    <row r="63" spans="1:8" ht="45" outlineLevel="2" x14ac:dyDescent="0.25">
      <c r="A63" s="13"/>
      <c r="B63" s="14" t="s">
        <v>267</v>
      </c>
      <c r="C63" s="15">
        <v>0</v>
      </c>
      <c r="D63" s="15">
        <v>300000</v>
      </c>
      <c r="E63" s="15">
        <f t="shared" ca="1" si="4"/>
        <v>300000</v>
      </c>
      <c r="F63" s="15">
        <v>300000</v>
      </c>
      <c r="G63" s="16">
        <f t="shared" ca="1" si="5"/>
        <v>1</v>
      </c>
      <c r="H63" s="3"/>
    </row>
    <row r="64" spans="1:8" ht="45" outlineLevel="2" x14ac:dyDescent="0.25">
      <c r="A64" s="13"/>
      <c r="B64" s="14" t="s">
        <v>126</v>
      </c>
      <c r="C64" s="15">
        <v>0</v>
      </c>
      <c r="D64" s="15">
        <v>335000</v>
      </c>
      <c r="E64" s="15">
        <f t="shared" ca="1" si="4"/>
        <v>335000</v>
      </c>
      <c r="F64" s="15">
        <v>335000</v>
      </c>
      <c r="G64" s="16">
        <f t="shared" ca="1" si="5"/>
        <v>1</v>
      </c>
      <c r="H64" s="3"/>
    </row>
    <row r="65" spans="1:8" ht="45" outlineLevel="2" x14ac:dyDescent="0.25">
      <c r="A65" s="13"/>
      <c r="B65" s="14" t="s">
        <v>267</v>
      </c>
      <c r="C65" s="15">
        <v>0</v>
      </c>
      <c r="D65" s="15">
        <v>5600</v>
      </c>
      <c r="E65" s="15">
        <f t="shared" ca="1" si="4"/>
        <v>5600</v>
      </c>
      <c r="F65" s="15">
        <v>5600</v>
      </c>
      <c r="G65" s="16">
        <f t="shared" ca="1" si="5"/>
        <v>1</v>
      </c>
      <c r="H65" s="3"/>
    </row>
    <row r="66" spans="1:8" ht="45" outlineLevel="2" x14ac:dyDescent="0.25">
      <c r="A66" s="13"/>
      <c r="B66" s="14" t="s">
        <v>126</v>
      </c>
      <c r="C66" s="15">
        <v>0</v>
      </c>
      <c r="D66" s="15">
        <v>15000</v>
      </c>
      <c r="E66" s="15">
        <f t="shared" ca="1" si="4"/>
        <v>15000</v>
      </c>
      <c r="F66" s="15">
        <v>15000</v>
      </c>
      <c r="G66" s="16">
        <f t="shared" ca="1" si="5"/>
        <v>1</v>
      </c>
      <c r="H66" s="3"/>
    </row>
    <row r="67" spans="1:8" ht="45" outlineLevel="2" x14ac:dyDescent="0.25">
      <c r="A67" s="13"/>
      <c r="B67" s="14" t="s">
        <v>267</v>
      </c>
      <c r="C67" s="15">
        <v>305600</v>
      </c>
      <c r="D67" s="15">
        <v>0</v>
      </c>
      <c r="E67" s="15">
        <f t="shared" ca="1" si="4"/>
        <v>-305600</v>
      </c>
      <c r="F67" s="15">
        <v>0</v>
      </c>
      <c r="G67" s="16">
        <f t="shared" ca="1" si="5"/>
        <v>0</v>
      </c>
      <c r="H67" s="3"/>
    </row>
    <row r="68" spans="1:8" ht="45" outlineLevel="2" x14ac:dyDescent="0.25">
      <c r="A68" s="13"/>
      <c r="B68" s="14" t="s">
        <v>126</v>
      </c>
      <c r="C68" s="15">
        <v>350000</v>
      </c>
      <c r="D68" s="15">
        <v>0</v>
      </c>
      <c r="E68" s="15">
        <f t="shared" ca="1" si="4"/>
        <v>-350000</v>
      </c>
      <c r="F68" s="15">
        <v>0</v>
      </c>
      <c r="G68" s="16">
        <f t="shared" ca="1" si="5"/>
        <v>0</v>
      </c>
      <c r="H68" s="3"/>
    </row>
    <row r="69" spans="1:8" outlineLevel="1" x14ac:dyDescent="0.25">
      <c r="A6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69" s="10" t="s">
        <v>48</v>
      </c>
      <c r="C69" s="11">
        <v>650000</v>
      </c>
      <c r="D69" s="11">
        <v>650000</v>
      </c>
      <c r="E69" s="11">
        <f t="shared" ca="1" si="4"/>
        <v>0</v>
      </c>
      <c r="F69" s="11">
        <v>649689.37</v>
      </c>
      <c r="G69" s="12">
        <f t="shared" ca="1" si="5"/>
        <v>0.99950000000000006</v>
      </c>
      <c r="H69" s="3"/>
    </row>
    <row r="70" spans="1:8" ht="45" outlineLevel="2" x14ac:dyDescent="0.25">
      <c r="A70" s="13"/>
      <c r="B70" s="14" t="s">
        <v>242</v>
      </c>
      <c r="C70" s="15">
        <v>0</v>
      </c>
      <c r="D70" s="15">
        <v>90000</v>
      </c>
      <c r="E70" s="15">
        <f t="shared" ca="1" si="4"/>
        <v>90000</v>
      </c>
      <c r="F70" s="15">
        <v>90000</v>
      </c>
      <c r="G70" s="16">
        <f t="shared" ca="1" si="5"/>
        <v>1</v>
      </c>
      <c r="H70" s="3"/>
    </row>
    <row r="71" spans="1:8" ht="45" outlineLevel="2" x14ac:dyDescent="0.25">
      <c r="A71" s="13"/>
      <c r="B71" s="14" t="s">
        <v>243</v>
      </c>
      <c r="C71" s="15">
        <v>0</v>
      </c>
      <c r="D71" s="15">
        <v>90000</v>
      </c>
      <c r="E71" s="15">
        <f t="shared" ca="1" si="4"/>
        <v>90000</v>
      </c>
      <c r="F71" s="15">
        <v>90000</v>
      </c>
      <c r="G71" s="16">
        <f t="shared" ca="1" si="5"/>
        <v>1</v>
      </c>
      <c r="H71" s="3"/>
    </row>
    <row r="72" spans="1:8" ht="75" outlineLevel="2" x14ac:dyDescent="0.25">
      <c r="A72" s="13"/>
      <c r="B72" s="14" t="s">
        <v>146</v>
      </c>
      <c r="C72" s="15">
        <v>0</v>
      </c>
      <c r="D72" s="15">
        <v>440000</v>
      </c>
      <c r="E72" s="15">
        <f t="shared" ca="1" si="4"/>
        <v>440000</v>
      </c>
      <c r="F72" s="15">
        <v>440000</v>
      </c>
      <c r="G72" s="16">
        <f t="shared" ca="1" si="5"/>
        <v>1</v>
      </c>
      <c r="H72" s="3"/>
    </row>
    <row r="73" spans="1:8" ht="45" outlineLevel="2" x14ac:dyDescent="0.25">
      <c r="A73" s="13"/>
      <c r="B73" s="14" t="s">
        <v>242</v>
      </c>
      <c r="C73" s="15">
        <v>0</v>
      </c>
      <c r="D73" s="15">
        <v>10000</v>
      </c>
      <c r="E73" s="15">
        <f t="shared" ca="1" si="4"/>
        <v>10000</v>
      </c>
      <c r="F73" s="15">
        <v>10000</v>
      </c>
      <c r="G73" s="16">
        <f t="shared" ca="1" si="5"/>
        <v>1</v>
      </c>
      <c r="H73" s="3"/>
    </row>
    <row r="74" spans="1:8" ht="45" outlineLevel="2" x14ac:dyDescent="0.25">
      <c r="A74" s="13"/>
      <c r="B74" s="14" t="s">
        <v>243</v>
      </c>
      <c r="C74" s="15">
        <v>0</v>
      </c>
      <c r="D74" s="15">
        <v>10000</v>
      </c>
      <c r="E74" s="15">
        <f t="shared" ca="1" si="4"/>
        <v>10000</v>
      </c>
      <c r="F74" s="15">
        <v>10000</v>
      </c>
      <c r="G74" s="16">
        <f t="shared" ca="1" si="5"/>
        <v>1</v>
      </c>
      <c r="H74" s="3"/>
    </row>
    <row r="75" spans="1:8" ht="75" outlineLevel="2" x14ac:dyDescent="0.25">
      <c r="A75" s="13"/>
      <c r="B75" s="14" t="s">
        <v>146</v>
      </c>
      <c r="C75" s="15">
        <v>0</v>
      </c>
      <c r="D75" s="15">
        <v>10000</v>
      </c>
      <c r="E75" s="15">
        <f t="shared" ca="1" si="4"/>
        <v>10000</v>
      </c>
      <c r="F75" s="15">
        <v>9689.3700000000008</v>
      </c>
      <c r="G75" s="16">
        <f t="shared" ca="1" si="5"/>
        <v>0.96889999999999998</v>
      </c>
      <c r="H75" s="3"/>
    </row>
    <row r="76" spans="1:8" ht="45" outlineLevel="2" x14ac:dyDescent="0.25">
      <c r="A76" s="13"/>
      <c r="B76" s="14" t="s">
        <v>242</v>
      </c>
      <c r="C76" s="15">
        <v>100000</v>
      </c>
      <c r="D76" s="15">
        <v>0</v>
      </c>
      <c r="E76" s="15">
        <f t="shared" ca="1" si="4"/>
        <v>-100000</v>
      </c>
      <c r="F76" s="15">
        <v>0</v>
      </c>
      <c r="G76" s="16">
        <f t="shared" ca="1" si="5"/>
        <v>0</v>
      </c>
      <c r="H76" s="3"/>
    </row>
    <row r="77" spans="1:8" ht="45" outlineLevel="2" x14ac:dyDescent="0.25">
      <c r="A77" s="13"/>
      <c r="B77" s="14" t="s">
        <v>243</v>
      </c>
      <c r="C77" s="15">
        <v>100000</v>
      </c>
      <c r="D77" s="15">
        <v>0</v>
      </c>
      <c r="E77" s="15">
        <f t="shared" ca="1" si="4"/>
        <v>-100000</v>
      </c>
      <c r="F77" s="15">
        <v>0</v>
      </c>
      <c r="G77" s="16">
        <f t="shared" ca="1" si="5"/>
        <v>0</v>
      </c>
      <c r="H77" s="3"/>
    </row>
    <row r="78" spans="1:8" ht="60" outlineLevel="2" x14ac:dyDescent="0.25">
      <c r="A78" s="13"/>
      <c r="B78" s="14" t="s">
        <v>49</v>
      </c>
      <c r="C78" s="15">
        <v>450000</v>
      </c>
      <c r="D78" s="15">
        <v>0</v>
      </c>
      <c r="E78" s="15">
        <f t="shared" ca="1" si="4"/>
        <v>-450000</v>
      </c>
      <c r="F78" s="15">
        <v>0</v>
      </c>
      <c r="G78" s="16">
        <f t="shared" ca="1" si="5"/>
        <v>0</v>
      </c>
      <c r="H78" s="3"/>
    </row>
    <row r="79" spans="1:8" outlineLevel="1" x14ac:dyDescent="0.25">
      <c r="A7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79" s="10" t="s">
        <v>70</v>
      </c>
      <c r="C79" s="11">
        <v>1292200</v>
      </c>
      <c r="D79" s="11">
        <v>1292200</v>
      </c>
      <c r="E79" s="11">
        <f t="shared" ca="1" si="4"/>
        <v>0</v>
      </c>
      <c r="F79" s="11">
        <v>1292200</v>
      </c>
      <c r="G79" s="12">
        <f t="shared" ca="1" si="5"/>
        <v>1</v>
      </c>
      <c r="H79" s="3"/>
    </row>
    <row r="80" spans="1:8" ht="60" outlineLevel="2" x14ac:dyDescent="0.25">
      <c r="A80" s="13"/>
      <c r="B80" s="14" t="s">
        <v>200</v>
      </c>
      <c r="C80" s="15">
        <v>0</v>
      </c>
      <c r="D80" s="15">
        <v>890000</v>
      </c>
      <c r="E80" s="15">
        <f t="shared" ca="1" si="4"/>
        <v>890000</v>
      </c>
      <c r="F80" s="15">
        <v>890000</v>
      </c>
      <c r="G80" s="16">
        <f t="shared" ca="1" si="5"/>
        <v>1</v>
      </c>
      <c r="H80" s="3"/>
    </row>
    <row r="81" spans="1:8" ht="60" outlineLevel="2" x14ac:dyDescent="0.25">
      <c r="A81" s="13"/>
      <c r="B81" s="14" t="s">
        <v>283</v>
      </c>
      <c r="C81" s="15">
        <v>0</v>
      </c>
      <c r="D81" s="15">
        <v>392200</v>
      </c>
      <c r="E81" s="15">
        <f t="shared" ca="1" si="4"/>
        <v>392200</v>
      </c>
      <c r="F81" s="15">
        <v>392200</v>
      </c>
      <c r="G81" s="16">
        <f t="shared" ca="1" si="5"/>
        <v>1</v>
      </c>
      <c r="H81" s="3"/>
    </row>
    <row r="82" spans="1:8" ht="60" outlineLevel="2" x14ac:dyDescent="0.25">
      <c r="A82" s="13"/>
      <c r="B82" s="14" t="s">
        <v>200</v>
      </c>
      <c r="C82" s="15">
        <v>900000</v>
      </c>
      <c r="D82" s="15">
        <v>10000</v>
      </c>
      <c r="E82" s="15">
        <f t="shared" ca="1" si="4"/>
        <v>-890000</v>
      </c>
      <c r="F82" s="15">
        <v>10000</v>
      </c>
      <c r="G82" s="16">
        <f t="shared" ca="1" si="5"/>
        <v>1</v>
      </c>
      <c r="H82" s="3"/>
    </row>
    <row r="83" spans="1:8" ht="60" outlineLevel="2" x14ac:dyDescent="0.25">
      <c r="A83" s="13"/>
      <c r="B83" s="14" t="s">
        <v>283</v>
      </c>
      <c r="C83" s="15">
        <v>392200</v>
      </c>
      <c r="D83" s="15">
        <v>0</v>
      </c>
      <c r="E83" s="15">
        <f t="shared" ca="1" si="4"/>
        <v>-392200</v>
      </c>
      <c r="F83" s="15">
        <v>0</v>
      </c>
      <c r="G83" s="16">
        <f t="shared" ca="1" si="5"/>
        <v>0</v>
      </c>
      <c r="H83" s="3"/>
    </row>
    <row r="84" spans="1:8" outlineLevel="1" x14ac:dyDescent="0.25">
      <c r="A8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84" s="10" t="s">
        <v>16</v>
      </c>
      <c r="C84" s="11">
        <v>700000</v>
      </c>
      <c r="D84" s="11">
        <v>700000</v>
      </c>
      <c r="E84" s="11">
        <f t="shared" ca="1" si="4"/>
        <v>0</v>
      </c>
      <c r="F84" s="11">
        <v>700000</v>
      </c>
      <c r="G84" s="12">
        <f t="shared" ca="1" si="5"/>
        <v>1</v>
      </c>
      <c r="H84" s="3"/>
    </row>
    <row r="85" spans="1:8" ht="45" outlineLevel="2" x14ac:dyDescent="0.25">
      <c r="A85" s="13"/>
      <c r="B85" s="14" t="s">
        <v>204</v>
      </c>
      <c r="C85" s="15">
        <v>700000</v>
      </c>
      <c r="D85" s="15">
        <v>700000</v>
      </c>
      <c r="E85" s="15">
        <f t="shared" ref="E85:E94" ca="1" si="6">INDIRECT("R[0]C[-1]", FALSE)-INDIRECT("R[0]C[-2]", FALSE)</f>
        <v>0</v>
      </c>
      <c r="F85" s="15">
        <v>700000</v>
      </c>
      <c r="G85" s="16">
        <f t="shared" ref="G85:G94" ca="1" si="7">IF(INDIRECT("R[0]C[-3]", FALSE)=0,0,ROUND(INDIRECT("R[0]C[-1]", FALSE)/INDIRECT("R[0]C[-3]", FALSE),4))</f>
        <v>1</v>
      </c>
      <c r="H85" s="3"/>
    </row>
    <row r="86" spans="1:8" outlineLevel="1" x14ac:dyDescent="0.25">
      <c r="A8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86" s="10" t="s">
        <v>58</v>
      </c>
      <c r="C86" s="11">
        <v>710000</v>
      </c>
      <c r="D86" s="11">
        <v>710000</v>
      </c>
      <c r="E86" s="11">
        <f t="shared" ca="1" si="6"/>
        <v>0</v>
      </c>
      <c r="F86" s="11">
        <v>710000</v>
      </c>
      <c r="G86" s="12">
        <f t="shared" ca="1" si="7"/>
        <v>1</v>
      </c>
      <c r="H86" s="3"/>
    </row>
    <row r="87" spans="1:8" ht="45" outlineLevel="2" x14ac:dyDescent="0.25">
      <c r="A87" s="13"/>
      <c r="B87" s="14" t="s">
        <v>208</v>
      </c>
      <c r="C87" s="15">
        <v>710000</v>
      </c>
      <c r="D87" s="15">
        <v>710000</v>
      </c>
      <c r="E87" s="15">
        <f t="shared" ca="1" si="6"/>
        <v>0</v>
      </c>
      <c r="F87" s="15">
        <v>710000</v>
      </c>
      <c r="G87" s="16">
        <f t="shared" ca="1" si="7"/>
        <v>1</v>
      </c>
      <c r="H87" s="3"/>
    </row>
    <row r="88" spans="1:8" outlineLevel="1" x14ac:dyDescent="0.25">
      <c r="A8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88" s="10" t="s">
        <v>60</v>
      </c>
      <c r="C88" s="11">
        <v>5134550</v>
      </c>
      <c r="D88" s="11">
        <v>5147550</v>
      </c>
      <c r="E88" s="11">
        <f t="shared" ca="1" si="6"/>
        <v>13000</v>
      </c>
      <c r="F88" s="11">
        <v>5147550</v>
      </c>
      <c r="G88" s="12">
        <f t="shared" ca="1" si="7"/>
        <v>1</v>
      </c>
      <c r="H88" s="3"/>
    </row>
    <row r="89" spans="1:8" ht="75" outlineLevel="2" x14ac:dyDescent="0.25">
      <c r="A89" s="13"/>
      <c r="B89" s="14" t="s">
        <v>212</v>
      </c>
      <c r="C89" s="15">
        <v>0</v>
      </c>
      <c r="D89" s="15">
        <v>5068511</v>
      </c>
      <c r="E89" s="15">
        <f t="shared" ca="1" si="6"/>
        <v>5068511</v>
      </c>
      <c r="F89" s="15">
        <v>5068511</v>
      </c>
      <c r="G89" s="16">
        <f t="shared" ca="1" si="7"/>
        <v>1</v>
      </c>
      <c r="H89" s="3"/>
    </row>
    <row r="90" spans="1:8" ht="75" outlineLevel="2" x14ac:dyDescent="0.25">
      <c r="A90" s="13"/>
      <c r="B90" s="14" t="s">
        <v>212</v>
      </c>
      <c r="C90" s="15">
        <v>0</v>
      </c>
      <c r="D90" s="15">
        <v>79039</v>
      </c>
      <c r="E90" s="15">
        <f t="shared" ca="1" si="6"/>
        <v>79039</v>
      </c>
      <c r="F90" s="15">
        <v>79039</v>
      </c>
      <c r="G90" s="16">
        <f t="shared" ca="1" si="7"/>
        <v>1</v>
      </c>
      <c r="H90" s="3"/>
    </row>
    <row r="91" spans="1:8" ht="60" outlineLevel="2" x14ac:dyDescent="0.25">
      <c r="A91" s="13"/>
      <c r="B91" s="14" t="s">
        <v>61</v>
      </c>
      <c r="C91" s="15">
        <v>5134550</v>
      </c>
      <c r="D91" s="15">
        <v>0</v>
      </c>
      <c r="E91" s="15">
        <f t="shared" ca="1" si="6"/>
        <v>-5134550</v>
      </c>
      <c r="F91" s="15">
        <v>0</v>
      </c>
      <c r="G91" s="16">
        <f t="shared" ca="1" si="7"/>
        <v>0</v>
      </c>
      <c r="H91" s="3"/>
    </row>
    <row r="92" spans="1:8" outlineLevel="1" x14ac:dyDescent="0.25">
      <c r="A9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92" s="10" t="s">
        <v>62</v>
      </c>
      <c r="C92" s="11">
        <v>3000000</v>
      </c>
      <c r="D92" s="11">
        <v>2987000</v>
      </c>
      <c r="E92" s="11">
        <f t="shared" ca="1" si="6"/>
        <v>-13000</v>
      </c>
      <c r="F92" s="11">
        <v>2987000.01</v>
      </c>
      <c r="G92" s="12">
        <f t="shared" ca="1" si="7"/>
        <v>1</v>
      </c>
      <c r="H92" s="3"/>
    </row>
    <row r="93" spans="1:8" ht="45" outlineLevel="2" x14ac:dyDescent="0.25">
      <c r="A93" s="13"/>
      <c r="B93" s="14" t="s">
        <v>150</v>
      </c>
      <c r="C93" s="15">
        <v>3000000</v>
      </c>
      <c r="D93" s="15">
        <v>2987000</v>
      </c>
      <c r="E93" s="15">
        <f t="shared" ca="1" si="6"/>
        <v>-13000</v>
      </c>
      <c r="F93" s="15">
        <v>2987000.01</v>
      </c>
      <c r="G93" s="16">
        <f t="shared" ca="1" si="7"/>
        <v>1</v>
      </c>
      <c r="H93" s="3"/>
    </row>
    <row r="94" spans="1:8" ht="15" customHeight="1" x14ac:dyDescent="0.25">
      <c r="A94" s="54" t="s">
        <v>18</v>
      </c>
      <c r="B94" s="55"/>
      <c r="C94" s="17">
        <v>28669900</v>
      </c>
      <c r="D94" s="17">
        <v>28669900</v>
      </c>
      <c r="E94" s="18">
        <f t="shared" ca="1" si="6"/>
        <v>0</v>
      </c>
      <c r="F94" s="18">
        <v>28669417.809999999</v>
      </c>
      <c r="G94" s="19">
        <f t="shared" ca="1" si="7"/>
        <v>1</v>
      </c>
      <c r="H94" s="3"/>
    </row>
  </sheetData>
  <mergeCells count="10">
    <mergeCell ref="A94:B94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opLeftCell="A34" zoomScaleNormal="100" zoomScaleSheetLayoutView="100" workbookViewId="0">
      <selection activeCell="A38" sqref="A38:XFD41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" style="1" customWidth="1"/>
    <col min="4" max="4" width="11.28515625" style="1" customWidth="1"/>
    <col min="5" max="5" width="12.42578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45.2" customHeight="1" x14ac:dyDescent="0.25">
      <c r="A3" s="61" t="s">
        <v>284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4170000</v>
      </c>
      <c r="D9" s="11">
        <v>4170000</v>
      </c>
      <c r="E9" s="11">
        <f t="shared" ref="E9:E31" ca="1" si="0">INDIRECT("R[0]C[-1]", FALSE)-INDIRECT("R[0]C[-2]", FALSE)</f>
        <v>0</v>
      </c>
      <c r="F9" s="11">
        <v>4170000</v>
      </c>
      <c r="G9" s="12">
        <f t="shared" ref="G9:G31" ca="1" si="1">IF(INDIRECT("R[0]C[-3]", FALSE)=0,0,ROUND(INDIRECT("R[0]C[-1]", FALSE)/INDIRECT("R[0]C[-3]", FALSE),4))</f>
        <v>1</v>
      </c>
      <c r="H9" s="3"/>
    </row>
    <row r="10" spans="1:8" ht="30" outlineLevel="2" x14ac:dyDescent="0.25">
      <c r="A10" s="13"/>
      <c r="B10" s="14" t="s">
        <v>166</v>
      </c>
      <c r="C10" s="15">
        <v>620000</v>
      </c>
      <c r="D10" s="15">
        <v>620000</v>
      </c>
      <c r="E10" s="15">
        <f t="shared" ca="1" si="0"/>
        <v>0</v>
      </c>
      <c r="F10" s="15">
        <v>620000</v>
      </c>
      <c r="G10" s="16">
        <f t="shared" ca="1" si="1"/>
        <v>1</v>
      </c>
      <c r="H10" s="3"/>
    </row>
    <row r="11" spans="1:8" ht="30" outlineLevel="2" x14ac:dyDescent="0.25">
      <c r="A11" s="13"/>
      <c r="B11" s="14" t="s">
        <v>139</v>
      </c>
      <c r="C11" s="15">
        <v>1950000</v>
      </c>
      <c r="D11" s="15">
        <v>1950000</v>
      </c>
      <c r="E11" s="15">
        <f t="shared" ca="1" si="0"/>
        <v>0</v>
      </c>
      <c r="F11" s="15">
        <v>1950000</v>
      </c>
      <c r="G11" s="16">
        <f t="shared" ca="1" si="1"/>
        <v>1</v>
      </c>
      <c r="H11" s="3"/>
    </row>
    <row r="12" spans="1:8" ht="60" outlineLevel="2" x14ac:dyDescent="0.25">
      <c r="A12" s="13"/>
      <c r="B12" s="14" t="s">
        <v>131</v>
      </c>
      <c r="C12" s="15">
        <v>1600000</v>
      </c>
      <c r="D12" s="15">
        <v>1600000</v>
      </c>
      <c r="E12" s="15">
        <f t="shared" ca="1" si="0"/>
        <v>0</v>
      </c>
      <c r="F12" s="15">
        <v>1600000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10" t="s">
        <v>24</v>
      </c>
      <c r="C13" s="11">
        <v>3984836</v>
      </c>
      <c r="D13" s="11">
        <v>3984836</v>
      </c>
      <c r="E13" s="11">
        <f t="shared" ca="1" si="0"/>
        <v>0</v>
      </c>
      <c r="F13" s="11">
        <v>3984836</v>
      </c>
      <c r="G13" s="12">
        <f t="shared" ca="1" si="1"/>
        <v>1</v>
      </c>
      <c r="H13" s="3"/>
    </row>
    <row r="14" spans="1:8" ht="45" outlineLevel="2" x14ac:dyDescent="0.25">
      <c r="A14" s="13"/>
      <c r="B14" s="14" t="s">
        <v>167</v>
      </c>
      <c r="C14" s="15">
        <v>400000</v>
      </c>
      <c r="D14" s="15">
        <v>400000</v>
      </c>
      <c r="E14" s="15">
        <f t="shared" ca="1" si="0"/>
        <v>0</v>
      </c>
      <c r="F14" s="15">
        <v>400000</v>
      </c>
      <c r="G14" s="16">
        <f t="shared" ca="1" si="1"/>
        <v>1</v>
      </c>
      <c r="H14" s="3"/>
    </row>
    <row r="15" spans="1:8" ht="45" outlineLevel="2" x14ac:dyDescent="0.25">
      <c r="A15" s="13"/>
      <c r="B15" s="14" t="s">
        <v>111</v>
      </c>
      <c r="C15" s="15">
        <v>236000</v>
      </c>
      <c r="D15" s="15">
        <v>236000</v>
      </c>
      <c r="E15" s="15">
        <f t="shared" ca="1" si="0"/>
        <v>0</v>
      </c>
      <c r="F15" s="15">
        <v>236000</v>
      </c>
      <c r="G15" s="16">
        <f t="shared" ca="1" si="1"/>
        <v>1</v>
      </c>
      <c r="H15" s="3"/>
    </row>
    <row r="16" spans="1:8" ht="75" outlineLevel="2" x14ac:dyDescent="0.25">
      <c r="A16" s="13"/>
      <c r="B16" s="14" t="s">
        <v>153</v>
      </c>
      <c r="C16" s="15">
        <v>3348836</v>
      </c>
      <c r="D16" s="15">
        <v>3348836</v>
      </c>
      <c r="E16" s="15">
        <f t="shared" ca="1" si="0"/>
        <v>0</v>
      </c>
      <c r="F16" s="15">
        <v>3348836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7" s="10" t="s">
        <v>28</v>
      </c>
      <c r="C17" s="11">
        <v>1486071</v>
      </c>
      <c r="D17" s="11">
        <v>1486071</v>
      </c>
      <c r="E17" s="11">
        <f t="shared" ca="1" si="0"/>
        <v>0</v>
      </c>
      <c r="F17" s="11">
        <v>1486071</v>
      </c>
      <c r="G17" s="12">
        <f t="shared" ca="1" si="1"/>
        <v>1</v>
      </c>
      <c r="H17" s="3"/>
    </row>
    <row r="18" spans="1:8" ht="45" outlineLevel="2" x14ac:dyDescent="0.25">
      <c r="A18" s="13"/>
      <c r="B18" s="14" t="s">
        <v>114</v>
      </c>
      <c r="C18" s="15">
        <v>754015</v>
      </c>
      <c r="D18" s="15">
        <v>754015</v>
      </c>
      <c r="E18" s="15">
        <f t="shared" ca="1" si="0"/>
        <v>0</v>
      </c>
      <c r="F18" s="15">
        <v>754015</v>
      </c>
      <c r="G18" s="16">
        <f t="shared" ca="1" si="1"/>
        <v>1</v>
      </c>
      <c r="H18" s="3"/>
    </row>
    <row r="19" spans="1:8" ht="60" outlineLevel="2" x14ac:dyDescent="0.25">
      <c r="A19" s="13"/>
      <c r="B19" s="14" t="s">
        <v>171</v>
      </c>
      <c r="C19" s="15">
        <v>732056</v>
      </c>
      <c r="D19" s="15">
        <v>732056</v>
      </c>
      <c r="E19" s="15">
        <f t="shared" ca="1" si="0"/>
        <v>0</v>
      </c>
      <c r="F19" s="15">
        <v>732056</v>
      </c>
      <c r="G19" s="16">
        <f t="shared" ca="1" si="1"/>
        <v>1</v>
      </c>
      <c r="H19" s="3"/>
    </row>
    <row r="20" spans="1:8" outlineLevel="1" x14ac:dyDescent="0.25">
      <c r="A2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10" t="s">
        <v>30</v>
      </c>
      <c r="C20" s="11">
        <v>3450000</v>
      </c>
      <c r="D20" s="11">
        <v>3450000</v>
      </c>
      <c r="E20" s="11">
        <f t="shared" ca="1" si="0"/>
        <v>0</v>
      </c>
      <c r="F20" s="11">
        <v>3450000</v>
      </c>
      <c r="G20" s="12">
        <f t="shared" ca="1" si="1"/>
        <v>1</v>
      </c>
      <c r="H20" s="3"/>
    </row>
    <row r="21" spans="1:8" ht="45" outlineLevel="2" x14ac:dyDescent="0.25">
      <c r="A21" s="13"/>
      <c r="B21" s="14" t="s">
        <v>285</v>
      </c>
      <c r="C21" s="15">
        <v>900000</v>
      </c>
      <c r="D21" s="15">
        <v>900000</v>
      </c>
      <c r="E21" s="15">
        <f t="shared" ca="1" si="0"/>
        <v>0</v>
      </c>
      <c r="F21" s="15">
        <v>900000</v>
      </c>
      <c r="G21" s="16">
        <f t="shared" ca="1" si="1"/>
        <v>1</v>
      </c>
      <c r="H21" s="3"/>
    </row>
    <row r="22" spans="1:8" ht="45" outlineLevel="2" x14ac:dyDescent="0.25">
      <c r="A22" s="13"/>
      <c r="B22" s="14" t="s">
        <v>174</v>
      </c>
      <c r="C22" s="15">
        <v>550000</v>
      </c>
      <c r="D22" s="15">
        <v>550000</v>
      </c>
      <c r="E22" s="15">
        <f t="shared" ca="1" si="0"/>
        <v>0</v>
      </c>
      <c r="F22" s="15">
        <v>550000</v>
      </c>
      <c r="G22" s="16">
        <f t="shared" ca="1" si="1"/>
        <v>1</v>
      </c>
      <c r="H22" s="3"/>
    </row>
    <row r="23" spans="1:8" ht="75" outlineLevel="2" x14ac:dyDescent="0.25">
      <c r="A23" s="13"/>
      <c r="B23" s="14" t="s">
        <v>141</v>
      </c>
      <c r="C23" s="15">
        <v>2000000</v>
      </c>
      <c r="D23" s="15">
        <v>2000000</v>
      </c>
      <c r="E23" s="15">
        <f t="shared" ca="1" si="0"/>
        <v>0</v>
      </c>
      <c r="F23" s="15">
        <v>2000000</v>
      </c>
      <c r="G23" s="16">
        <f t="shared" ca="1" si="1"/>
        <v>1</v>
      </c>
      <c r="H23" s="3"/>
    </row>
    <row r="24" spans="1:8" outlineLevel="1" x14ac:dyDescent="0.25">
      <c r="A2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4" s="10" t="s">
        <v>34</v>
      </c>
      <c r="C24" s="11">
        <v>300000</v>
      </c>
      <c r="D24" s="11">
        <v>300000</v>
      </c>
      <c r="E24" s="11">
        <f t="shared" ca="1" si="0"/>
        <v>0</v>
      </c>
      <c r="F24" s="11">
        <v>300000</v>
      </c>
      <c r="G24" s="12">
        <f t="shared" ca="1" si="1"/>
        <v>1</v>
      </c>
      <c r="H24" s="3"/>
    </row>
    <row r="25" spans="1:8" ht="45" outlineLevel="2" x14ac:dyDescent="0.25">
      <c r="A25" s="13"/>
      <c r="B25" s="14" t="s">
        <v>180</v>
      </c>
      <c r="C25" s="15">
        <v>300000</v>
      </c>
      <c r="D25" s="15">
        <v>300000</v>
      </c>
      <c r="E25" s="15">
        <f t="shared" ca="1" si="0"/>
        <v>0</v>
      </c>
      <c r="F25" s="15">
        <v>300000</v>
      </c>
      <c r="G25" s="16">
        <f t="shared" ca="1" si="1"/>
        <v>1</v>
      </c>
      <c r="H25" s="3"/>
    </row>
    <row r="26" spans="1:8" outlineLevel="1" x14ac:dyDescent="0.25">
      <c r="A2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6" s="10" t="s">
        <v>38</v>
      </c>
      <c r="C26" s="11">
        <v>365000</v>
      </c>
      <c r="D26" s="11">
        <v>365000</v>
      </c>
      <c r="E26" s="11">
        <f t="shared" ca="1" si="0"/>
        <v>0</v>
      </c>
      <c r="F26" s="11">
        <v>365000</v>
      </c>
      <c r="G26" s="12">
        <f t="shared" ca="1" si="1"/>
        <v>1</v>
      </c>
      <c r="H26" s="3"/>
    </row>
    <row r="27" spans="1:8" ht="45" outlineLevel="2" x14ac:dyDescent="0.25">
      <c r="A27" s="13"/>
      <c r="B27" s="14" t="s">
        <v>186</v>
      </c>
      <c r="C27" s="15">
        <v>365000</v>
      </c>
      <c r="D27" s="15">
        <v>365000</v>
      </c>
      <c r="E27" s="15">
        <f t="shared" ca="1" si="0"/>
        <v>0</v>
      </c>
      <c r="F27" s="15">
        <v>365000</v>
      </c>
      <c r="G27" s="16">
        <f t="shared" ca="1" si="1"/>
        <v>1</v>
      </c>
      <c r="H27" s="3"/>
    </row>
    <row r="28" spans="1:8" outlineLevel="1" x14ac:dyDescent="0.25">
      <c r="A2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8" s="10" t="s">
        <v>40</v>
      </c>
      <c r="C28" s="11">
        <v>2065000</v>
      </c>
      <c r="D28" s="11">
        <v>2065000</v>
      </c>
      <c r="E28" s="11">
        <f t="shared" ca="1" si="0"/>
        <v>0</v>
      </c>
      <c r="F28" s="11">
        <v>2065000</v>
      </c>
      <c r="G28" s="12">
        <f t="shared" ca="1" si="1"/>
        <v>1</v>
      </c>
      <c r="H28" s="3"/>
    </row>
    <row r="29" spans="1:8" ht="45" outlineLevel="2" x14ac:dyDescent="0.25">
      <c r="A29" s="13"/>
      <c r="B29" s="14" t="s">
        <v>136</v>
      </c>
      <c r="C29" s="15">
        <v>860000</v>
      </c>
      <c r="D29" s="15">
        <v>860000</v>
      </c>
      <c r="E29" s="15">
        <f t="shared" ca="1" si="0"/>
        <v>0</v>
      </c>
      <c r="F29" s="15">
        <v>860000</v>
      </c>
      <c r="G29" s="16">
        <f t="shared" ca="1" si="1"/>
        <v>1</v>
      </c>
      <c r="H29" s="3"/>
    </row>
    <row r="30" spans="1:8" ht="45" outlineLevel="2" x14ac:dyDescent="0.25">
      <c r="A30" s="13"/>
      <c r="B30" s="14" t="s">
        <v>188</v>
      </c>
      <c r="C30" s="15">
        <v>635000</v>
      </c>
      <c r="D30" s="15">
        <v>635000</v>
      </c>
      <c r="E30" s="15">
        <f t="shared" ca="1" si="0"/>
        <v>0</v>
      </c>
      <c r="F30" s="15">
        <v>635000</v>
      </c>
      <c r="G30" s="16">
        <f t="shared" ca="1" si="1"/>
        <v>1</v>
      </c>
      <c r="H30" s="3"/>
    </row>
    <row r="31" spans="1:8" ht="45" outlineLevel="2" x14ac:dyDescent="0.25">
      <c r="A31" s="13"/>
      <c r="B31" s="14" t="s">
        <v>124</v>
      </c>
      <c r="C31" s="15">
        <v>570000</v>
      </c>
      <c r="D31" s="15">
        <v>570000</v>
      </c>
      <c r="E31" s="15">
        <f t="shared" ca="1" si="0"/>
        <v>0</v>
      </c>
      <c r="F31" s="15">
        <v>570000</v>
      </c>
      <c r="G31" s="16">
        <f t="shared" ca="1" si="1"/>
        <v>1</v>
      </c>
      <c r="H31" s="3"/>
    </row>
    <row r="32" spans="1:8" outlineLevel="1" x14ac:dyDescent="0.25">
      <c r="A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2" s="10" t="s">
        <v>48</v>
      </c>
      <c r="C32" s="11">
        <v>450000</v>
      </c>
      <c r="D32" s="11">
        <v>450000</v>
      </c>
      <c r="E32" s="11">
        <f t="shared" ref="E32:E40" ca="1" si="2">INDIRECT("R[0]C[-1]", FALSE)-INDIRECT("R[0]C[-2]", FALSE)</f>
        <v>0</v>
      </c>
      <c r="F32" s="11">
        <v>450000</v>
      </c>
      <c r="G32" s="12">
        <f t="shared" ref="G32:G40" ca="1" si="3">IF(INDIRECT("R[0]C[-3]", FALSE)=0,0,ROUND(INDIRECT("R[0]C[-1]", FALSE)/INDIRECT("R[0]C[-3]", FALSE),4))</f>
        <v>1</v>
      </c>
      <c r="H32" s="3"/>
    </row>
    <row r="33" spans="1:8" ht="75" outlineLevel="2" x14ac:dyDescent="0.25">
      <c r="A33" s="13"/>
      <c r="B33" s="14" t="s">
        <v>146</v>
      </c>
      <c r="C33" s="15">
        <v>450000</v>
      </c>
      <c r="D33" s="15">
        <v>450000</v>
      </c>
      <c r="E33" s="15">
        <f t="shared" ca="1" si="2"/>
        <v>0</v>
      </c>
      <c r="F33" s="15">
        <v>450000</v>
      </c>
      <c r="G33" s="16">
        <f t="shared" ca="1" si="3"/>
        <v>1</v>
      </c>
      <c r="H33" s="3"/>
    </row>
    <row r="34" spans="1:8" outlineLevel="1" x14ac:dyDescent="0.25">
      <c r="A3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4" s="10" t="s">
        <v>52</v>
      </c>
      <c r="C34" s="11">
        <v>49000000</v>
      </c>
      <c r="D34" s="11">
        <v>49000000</v>
      </c>
      <c r="E34" s="11">
        <f t="shared" ca="1" si="2"/>
        <v>0</v>
      </c>
      <c r="F34" s="11">
        <v>47374838.57</v>
      </c>
      <c r="G34" s="12">
        <f t="shared" ca="1" si="3"/>
        <v>0.96679999999999999</v>
      </c>
      <c r="H34" s="3"/>
    </row>
    <row r="35" spans="1:8" ht="45" outlineLevel="2" x14ac:dyDescent="0.25">
      <c r="A35" s="13"/>
      <c r="B35" s="14" t="s">
        <v>53</v>
      </c>
      <c r="C35" s="15">
        <v>49000000</v>
      </c>
      <c r="D35" s="15">
        <v>49000000</v>
      </c>
      <c r="E35" s="15">
        <f t="shared" ca="1" si="2"/>
        <v>0</v>
      </c>
      <c r="F35" s="15">
        <v>47374838.57</v>
      </c>
      <c r="G35" s="16">
        <f t="shared" ca="1" si="3"/>
        <v>0.96679999999999999</v>
      </c>
      <c r="H35" s="3"/>
    </row>
    <row r="36" spans="1:8" outlineLevel="1" x14ac:dyDescent="0.25">
      <c r="A3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6" s="10" t="s">
        <v>58</v>
      </c>
      <c r="C36" s="11">
        <v>1325093</v>
      </c>
      <c r="D36" s="11">
        <v>1325093</v>
      </c>
      <c r="E36" s="11">
        <f t="shared" ca="1" si="2"/>
        <v>0</v>
      </c>
      <c r="F36" s="11">
        <v>1325093</v>
      </c>
      <c r="G36" s="12">
        <f t="shared" ca="1" si="3"/>
        <v>1</v>
      </c>
      <c r="H36" s="3"/>
    </row>
    <row r="37" spans="1:8" ht="45" outlineLevel="2" x14ac:dyDescent="0.25">
      <c r="A37" s="13"/>
      <c r="B37" s="14" t="s">
        <v>286</v>
      </c>
      <c r="C37" s="15">
        <v>1325093</v>
      </c>
      <c r="D37" s="15">
        <v>1325093</v>
      </c>
      <c r="E37" s="15">
        <f t="shared" ca="1" si="2"/>
        <v>0</v>
      </c>
      <c r="F37" s="15">
        <v>1325093</v>
      </c>
      <c r="G37" s="16">
        <f t="shared" ca="1" si="3"/>
        <v>1</v>
      </c>
      <c r="H37" s="3"/>
    </row>
    <row r="38" spans="1:8" outlineLevel="1" x14ac:dyDescent="0.25">
      <c r="A3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8" s="10" t="s">
        <v>62</v>
      </c>
      <c r="C38" s="11">
        <v>3404000</v>
      </c>
      <c r="D38" s="11">
        <v>3404000</v>
      </c>
      <c r="E38" s="11">
        <f t="shared" ca="1" si="2"/>
        <v>0</v>
      </c>
      <c r="F38" s="11">
        <v>3403989.72</v>
      </c>
      <c r="G38" s="12">
        <f t="shared" ca="1" si="3"/>
        <v>1</v>
      </c>
      <c r="H38" s="3"/>
    </row>
    <row r="39" spans="1:8" ht="75" outlineLevel="2" x14ac:dyDescent="0.25">
      <c r="A39" s="13"/>
      <c r="B39" s="14" t="s">
        <v>99</v>
      </c>
      <c r="C39" s="15">
        <v>3404000</v>
      </c>
      <c r="D39" s="15">
        <v>3404000</v>
      </c>
      <c r="E39" s="15">
        <f t="shared" ca="1" si="2"/>
        <v>0</v>
      </c>
      <c r="F39" s="15">
        <v>3403989.72</v>
      </c>
      <c r="G39" s="16">
        <f t="shared" ca="1" si="3"/>
        <v>1</v>
      </c>
      <c r="H39" s="3"/>
    </row>
    <row r="40" spans="1:8" ht="15" customHeight="1" x14ac:dyDescent="0.25">
      <c r="A40" s="54" t="s">
        <v>18</v>
      </c>
      <c r="B40" s="55"/>
      <c r="C40" s="17">
        <v>70000000</v>
      </c>
      <c r="D40" s="17">
        <v>70000000</v>
      </c>
      <c r="E40" s="18">
        <f t="shared" ca="1" si="2"/>
        <v>0</v>
      </c>
      <c r="F40" s="18">
        <v>68374828.290000007</v>
      </c>
      <c r="G40" s="19">
        <f t="shared" ca="1" si="3"/>
        <v>0.9768</v>
      </c>
      <c r="H40" s="3"/>
    </row>
  </sheetData>
  <mergeCells count="10">
    <mergeCell ref="A40:B40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7109375" style="1" customWidth="1"/>
    <col min="4" max="4" width="11.28515625" style="1" customWidth="1"/>
    <col min="5" max="5" width="14.855468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288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73115192</v>
      </c>
      <c r="D9" s="11">
        <v>73115151.5</v>
      </c>
      <c r="E9" s="11">
        <f ca="1">INDIRECT("R[0]C[-1]", FALSE)-INDIRECT("R[0]C[-2]", FALSE)</f>
        <v>-40.5</v>
      </c>
      <c r="F9" s="11">
        <v>73115151.5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131</v>
      </c>
      <c r="C10" s="15">
        <v>73115192</v>
      </c>
      <c r="D10" s="15">
        <v>73115151.5</v>
      </c>
      <c r="E10" s="15">
        <f ca="1">INDIRECT("R[0]C[-1]", FALSE)-INDIRECT("R[0]C[-2]", FALSE)</f>
        <v>-40.5</v>
      </c>
      <c r="F10" s="15">
        <v>73115151.5</v>
      </c>
      <c r="G10" s="16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56</v>
      </c>
      <c r="C11" s="11">
        <v>93055708</v>
      </c>
      <c r="D11" s="11">
        <v>93055656.579999998</v>
      </c>
      <c r="E11" s="11">
        <f ca="1">INDIRECT("R[0]C[-1]", FALSE)-INDIRECT("R[0]C[-2]", FALSE)</f>
        <v>-51.420000001788139</v>
      </c>
      <c r="F11" s="11">
        <v>93055656.579999998</v>
      </c>
      <c r="G11" s="12">
        <f ca="1">IF(INDIRECT("R[0]C[-3]", FALSE)=0,0,ROUND(INDIRECT("R[0]C[-1]", FALSE)/INDIRECT("R[0]C[-3]", FALSE),4))</f>
        <v>1</v>
      </c>
      <c r="H11" s="3"/>
    </row>
    <row r="12" spans="1:8" ht="45" outlineLevel="2" x14ac:dyDescent="0.25">
      <c r="A12" s="13"/>
      <c r="B12" s="14" t="s">
        <v>57</v>
      </c>
      <c r="C12" s="15">
        <v>93055708</v>
      </c>
      <c r="D12" s="15">
        <v>93055656.579999998</v>
      </c>
      <c r="E12" s="15">
        <f ca="1">INDIRECT("R[0]C[-1]", FALSE)-INDIRECT("R[0]C[-2]", FALSE)</f>
        <v>-51.420000001788139</v>
      </c>
      <c r="F12" s="15">
        <v>93055656.579999998</v>
      </c>
      <c r="G12" s="16">
        <f ca="1">IF(INDIRECT("R[0]C[-3]", FALSE)=0,0,ROUND(INDIRECT("R[0]C[-1]", FALSE)/INDIRECT("R[0]C[-3]", FALSE),4))</f>
        <v>1</v>
      </c>
      <c r="H12" s="3"/>
    </row>
    <row r="13" spans="1:8" ht="15" customHeight="1" x14ac:dyDescent="0.25">
      <c r="A13" s="54" t="s">
        <v>18</v>
      </c>
      <c r="B13" s="55"/>
      <c r="C13" s="17">
        <v>166170900</v>
      </c>
      <c r="D13" s="17">
        <v>166170808.08000001</v>
      </c>
      <c r="E13" s="18">
        <f ca="1">INDIRECT("R[0]C[-1]", FALSE)-INDIRECT("R[0]C[-2]", FALSE)</f>
        <v>-91.919999986886978</v>
      </c>
      <c r="F13" s="18">
        <v>166170808.08000001</v>
      </c>
      <c r="G13" s="19">
        <f ca="1">IF(INDIRECT("R[0]C[-3]", FALSE)=0,0,ROUND(INDIRECT("R[0]C[-1]", FALSE)/INDIRECT("R[0]C[-3]", FALSE),4))</f>
        <v>1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opLeftCell="A70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8.28515625" style="1" customWidth="1"/>
    <col min="4" max="4" width="11.28515625" style="1" customWidth="1"/>
    <col min="5" max="5" width="14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289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3461985</v>
      </c>
      <c r="D9" s="11">
        <v>3461985</v>
      </c>
      <c r="E9" s="11">
        <f t="shared" ref="E9:E40" ca="1" si="0">INDIRECT("R[0]C[-1]", FALSE)-INDIRECT("R[0]C[-2]", FALSE)</f>
        <v>0</v>
      </c>
      <c r="F9" s="11">
        <v>3461985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131</v>
      </c>
      <c r="C10" s="15">
        <v>3461985</v>
      </c>
      <c r="D10" s="15">
        <v>3461985</v>
      </c>
      <c r="E10" s="15">
        <f t="shared" ca="1" si="0"/>
        <v>0</v>
      </c>
      <c r="F10" s="15">
        <v>3461985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1117859</v>
      </c>
      <c r="D11" s="11">
        <v>1117859</v>
      </c>
      <c r="E11" s="11">
        <f t="shared" ca="1" si="0"/>
        <v>0</v>
      </c>
      <c r="F11" s="11">
        <v>1117859</v>
      </c>
      <c r="G11" s="12">
        <f t="shared" ca="1" si="1"/>
        <v>1</v>
      </c>
      <c r="H11" s="3"/>
    </row>
    <row r="12" spans="1:8" ht="75" outlineLevel="2" x14ac:dyDescent="0.25">
      <c r="A12" s="13"/>
      <c r="B12" s="14" t="s">
        <v>140</v>
      </c>
      <c r="C12" s="15">
        <v>1117859</v>
      </c>
      <c r="D12" s="15">
        <v>1117859</v>
      </c>
      <c r="E12" s="15">
        <f t="shared" ca="1" si="0"/>
        <v>0</v>
      </c>
      <c r="F12" s="15">
        <v>1117859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3579621</v>
      </c>
      <c r="D13" s="11">
        <v>3579621</v>
      </c>
      <c r="E13" s="11">
        <f t="shared" ca="1" si="0"/>
        <v>0</v>
      </c>
      <c r="F13" s="11">
        <v>3579621</v>
      </c>
      <c r="G13" s="12">
        <f t="shared" ca="1" si="1"/>
        <v>1</v>
      </c>
      <c r="H13" s="3"/>
    </row>
    <row r="14" spans="1:8" ht="75" outlineLevel="2" x14ac:dyDescent="0.25">
      <c r="A14" s="13"/>
      <c r="B14" s="14" t="s">
        <v>153</v>
      </c>
      <c r="C14" s="15">
        <v>3579621</v>
      </c>
      <c r="D14" s="15">
        <v>3579621</v>
      </c>
      <c r="E14" s="15">
        <f t="shared" ca="1" si="0"/>
        <v>0</v>
      </c>
      <c r="F14" s="15">
        <v>3579621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26</v>
      </c>
      <c r="C15" s="11">
        <v>10826947</v>
      </c>
      <c r="D15" s="11">
        <v>10826947</v>
      </c>
      <c r="E15" s="11">
        <f t="shared" ca="1" si="0"/>
        <v>0</v>
      </c>
      <c r="F15" s="11">
        <v>10826947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169</v>
      </c>
      <c r="C16" s="15">
        <v>0</v>
      </c>
      <c r="D16" s="15">
        <v>5757452</v>
      </c>
      <c r="E16" s="15">
        <f t="shared" ca="1" si="0"/>
        <v>5757452</v>
      </c>
      <c r="F16" s="15">
        <v>5757452</v>
      </c>
      <c r="G16" s="16">
        <f t="shared" ca="1" si="1"/>
        <v>1</v>
      </c>
      <c r="H16" s="3"/>
    </row>
    <row r="17" spans="1:8" ht="75" outlineLevel="2" x14ac:dyDescent="0.25">
      <c r="A17" s="13"/>
      <c r="B17" s="14" t="s">
        <v>170</v>
      </c>
      <c r="C17" s="15">
        <v>0</v>
      </c>
      <c r="D17" s="15">
        <v>5069495</v>
      </c>
      <c r="E17" s="15">
        <f t="shared" ca="1" si="0"/>
        <v>5069495</v>
      </c>
      <c r="F17" s="15">
        <v>5069495</v>
      </c>
      <c r="G17" s="16">
        <f t="shared" ca="1" si="1"/>
        <v>1</v>
      </c>
      <c r="H17" s="3"/>
    </row>
    <row r="18" spans="1:8" ht="60" outlineLevel="2" x14ac:dyDescent="0.25">
      <c r="A18" s="13"/>
      <c r="B18" s="14" t="s">
        <v>169</v>
      </c>
      <c r="C18" s="15">
        <v>5757452</v>
      </c>
      <c r="D18" s="15">
        <v>0</v>
      </c>
      <c r="E18" s="15">
        <f t="shared" ca="1" si="0"/>
        <v>-5757452</v>
      </c>
      <c r="F18" s="15">
        <v>0</v>
      </c>
      <c r="G18" s="16">
        <f t="shared" ca="1" si="1"/>
        <v>0</v>
      </c>
      <c r="H18" s="3"/>
    </row>
    <row r="19" spans="1:8" ht="75" outlineLevel="2" x14ac:dyDescent="0.25">
      <c r="A19" s="13"/>
      <c r="B19" s="14" t="s">
        <v>170</v>
      </c>
      <c r="C19" s="15">
        <v>5069495</v>
      </c>
      <c r="D19" s="15">
        <v>0</v>
      </c>
      <c r="E19" s="15">
        <f t="shared" ca="1" si="0"/>
        <v>-5069495</v>
      </c>
      <c r="F19" s="15">
        <v>0</v>
      </c>
      <c r="G19" s="16">
        <f t="shared" ca="1" si="1"/>
        <v>0</v>
      </c>
      <c r="H19" s="3"/>
    </row>
    <row r="20" spans="1:8" outlineLevel="1" x14ac:dyDescent="0.25">
      <c r="A2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10" t="s">
        <v>28</v>
      </c>
      <c r="C20" s="11">
        <v>4955489</v>
      </c>
      <c r="D20" s="11">
        <v>4955489</v>
      </c>
      <c r="E20" s="11">
        <f t="shared" ca="1" si="0"/>
        <v>0</v>
      </c>
      <c r="F20" s="11">
        <v>4955489</v>
      </c>
      <c r="G20" s="12">
        <f t="shared" ca="1" si="1"/>
        <v>1</v>
      </c>
      <c r="H20" s="3"/>
    </row>
    <row r="21" spans="1:8" ht="60" outlineLevel="2" x14ac:dyDescent="0.25">
      <c r="A21" s="13"/>
      <c r="B21" s="14" t="s">
        <v>171</v>
      </c>
      <c r="C21" s="15">
        <v>0</v>
      </c>
      <c r="D21" s="15">
        <v>2745586</v>
      </c>
      <c r="E21" s="15">
        <f t="shared" ca="1" si="0"/>
        <v>2745586</v>
      </c>
      <c r="F21" s="15">
        <v>2745586</v>
      </c>
      <c r="G21" s="16">
        <f t="shared" ca="1" si="1"/>
        <v>1</v>
      </c>
      <c r="H21" s="3"/>
    </row>
    <row r="22" spans="1:8" ht="75" outlineLevel="2" x14ac:dyDescent="0.25">
      <c r="A22" s="13"/>
      <c r="B22" s="14" t="s">
        <v>173</v>
      </c>
      <c r="C22" s="15">
        <v>0</v>
      </c>
      <c r="D22" s="15">
        <v>2209903</v>
      </c>
      <c r="E22" s="15">
        <f t="shared" ca="1" si="0"/>
        <v>2209903</v>
      </c>
      <c r="F22" s="15">
        <v>2209903</v>
      </c>
      <c r="G22" s="16">
        <f t="shared" ca="1" si="1"/>
        <v>1</v>
      </c>
      <c r="H22" s="3"/>
    </row>
    <row r="23" spans="1:8" ht="60" outlineLevel="2" x14ac:dyDescent="0.25">
      <c r="A23" s="13"/>
      <c r="B23" s="14" t="s">
        <v>171</v>
      </c>
      <c r="C23" s="15">
        <v>2745586</v>
      </c>
      <c r="D23" s="15">
        <v>0</v>
      </c>
      <c r="E23" s="15">
        <f t="shared" ca="1" si="0"/>
        <v>-2745586</v>
      </c>
      <c r="F23" s="15">
        <v>0</v>
      </c>
      <c r="G23" s="16">
        <f t="shared" ca="1" si="1"/>
        <v>0</v>
      </c>
      <c r="H23" s="3"/>
    </row>
    <row r="24" spans="1:8" ht="75" outlineLevel="2" x14ac:dyDescent="0.25">
      <c r="A24" s="13"/>
      <c r="B24" s="14" t="s">
        <v>173</v>
      </c>
      <c r="C24" s="15">
        <v>2209903</v>
      </c>
      <c r="D24" s="15">
        <v>0</v>
      </c>
      <c r="E24" s="15">
        <f t="shared" ca="1" si="0"/>
        <v>-2209903</v>
      </c>
      <c r="F24" s="15">
        <v>0</v>
      </c>
      <c r="G24" s="16">
        <f t="shared" ca="1" si="1"/>
        <v>0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5" s="10" t="s">
        <v>30</v>
      </c>
      <c r="C25" s="11">
        <v>4576526</v>
      </c>
      <c r="D25" s="11">
        <v>4576526</v>
      </c>
      <c r="E25" s="11">
        <f t="shared" ca="1" si="0"/>
        <v>0</v>
      </c>
      <c r="F25" s="11">
        <v>4576526</v>
      </c>
      <c r="G25" s="12">
        <f t="shared" ca="1" si="1"/>
        <v>1</v>
      </c>
      <c r="H25" s="3"/>
    </row>
    <row r="26" spans="1:8" ht="75" outlineLevel="2" x14ac:dyDescent="0.25">
      <c r="A26" s="13"/>
      <c r="B26" s="14" t="s">
        <v>141</v>
      </c>
      <c r="C26" s="15">
        <v>4576526</v>
      </c>
      <c r="D26" s="15">
        <v>4576526</v>
      </c>
      <c r="E26" s="15">
        <f t="shared" ca="1" si="0"/>
        <v>0</v>
      </c>
      <c r="F26" s="15">
        <v>4576526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7" s="10" t="s">
        <v>76</v>
      </c>
      <c r="C27" s="11">
        <v>1708747</v>
      </c>
      <c r="D27" s="11">
        <v>1708747</v>
      </c>
      <c r="E27" s="11">
        <f t="shared" ca="1" si="0"/>
        <v>0</v>
      </c>
      <c r="F27" s="11">
        <v>1708747</v>
      </c>
      <c r="G27" s="12">
        <f t="shared" ca="1" si="1"/>
        <v>1</v>
      </c>
      <c r="H27" s="3"/>
    </row>
    <row r="28" spans="1:8" ht="75" outlineLevel="2" x14ac:dyDescent="0.25">
      <c r="A28" s="13"/>
      <c r="B28" s="14" t="s">
        <v>176</v>
      </c>
      <c r="C28" s="15">
        <v>1708747</v>
      </c>
      <c r="D28" s="15">
        <v>1708747</v>
      </c>
      <c r="E28" s="15">
        <f t="shared" ca="1" si="0"/>
        <v>0</v>
      </c>
      <c r="F28" s="15">
        <v>1708747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9" s="10" t="s">
        <v>32</v>
      </c>
      <c r="C29" s="11">
        <v>2481612</v>
      </c>
      <c r="D29" s="11">
        <v>2481612</v>
      </c>
      <c r="E29" s="11">
        <f t="shared" ca="1" si="0"/>
        <v>0</v>
      </c>
      <c r="F29" s="11">
        <v>2481612</v>
      </c>
      <c r="G29" s="12">
        <f t="shared" ca="1" si="1"/>
        <v>1</v>
      </c>
      <c r="H29" s="3"/>
    </row>
    <row r="30" spans="1:8" ht="75" outlineLevel="2" x14ac:dyDescent="0.25">
      <c r="A30" s="13"/>
      <c r="B30" s="14" t="s">
        <v>179</v>
      </c>
      <c r="C30" s="15">
        <v>2481612</v>
      </c>
      <c r="D30" s="15">
        <v>2481612</v>
      </c>
      <c r="E30" s="15">
        <f t="shared" ca="1" si="0"/>
        <v>0</v>
      </c>
      <c r="F30" s="15">
        <v>2481612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1" s="10" t="s">
        <v>34</v>
      </c>
      <c r="C31" s="11">
        <v>4285210</v>
      </c>
      <c r="D31" s="11">
        <v>4285210</v>
      </c>
      <c r="E31" s="11">
        <f t="shared" ca="1" si="0"/>
        <v>0</v>
      </c>
      <c r="F31" s="11">
        <v>4285132.6100000003</v>
      </c>
      <c r="G31" s="12">
        <f t="shared" ca="1" si="1"/>
        <v>1</v>
      </c>
      <c r="H31" s="3"/>
    </row>
    <row r="32" spans="1:8" ht="45" outlineLevel="2" x14ac:dyDescent="0.25">
      <c r="A32" s="13"/>
      <c r="B32" s="14" t="s">
        <v>180</v>
      </c>
      <c r="C32" s="15">
        <v>0</v>
      </c>
      <c r="D32" s="15">
        <v>2307767</v>
      </c>
      <c r="E32" s="15">
        <f t="shared" ca="1" si="0"/>
        <v>2307767</v>
      </c>
      <c r="F32" s="15">
        <v>2307762.7400000002</v>
      </c>
      <c r="G32" s="16">
        <f t="shared" ca="1" si="1"/>
        <v>1</v>
      </c>
      <c r="H32" s="3"/>
    </row>
    <row r="33" spans="1:8" ht="75" outlineLevel="2" x14ac:dyDescent="0.25">
      <c r="A33" s="13"/>
      <c r="B33" s="14" t="s">
        <v>181</v>
      </c>
      <c r="C33" s="15">
        <v>0</v>
      </c>
      <c r="D33" s="15">
        <v>1977443</v>
      </c>
      <c r="E33" s="15">
        <f t="shared" ca="1" si="0"/>
        <v>1977443</v>
      </c>
      <c r="F33" s="15">
        <v>1977369.87</v>
      </c>
      <c r="G33" s="16">
        <f t="shared" ca="1" si="1"/>
        <v>1</v>
      </c>
      <c r="H33" s="3"/>
    </row>
    <row r="34" spans="1:8" ht="45" outlineLevel="2" x14ac:dyDescent="0.25">
      <c r="A34" s="13"/>
      <c r="B34" s="14" t="s">
        <v>180</v>
      </c>
      <c r="C34" s="15">
        <v>2307767</v>
      </c>
      <c r="D34" s="15">
        <v>0</v>
      </c>
      <c r="E34" s="15">
        <f t="shared" ca="1" si="0"/>
        <v>-2307767</v>
      </c>
      <c r="F34" s="15">
        <v>0</v>
      </c>
      <c r="G34" s="16">
        <f t="shared" ca="1" si="1"/>
        <v>0</v>
      </c>
      <c r="H34" s="3"/>
    </row>
    <row r="35" spans="1:8" ht="75" outlineLevel="2" x14ac:dyDescent="0.25">
      <c r="A35" s="13"/>
      <c r="B35" s="14" t="s">
        <v>181</v>
      </c>
      <c r="C35" s="15">
        <v>1977443</v>
      </c>
      <c r="D35" s="15">
        <v>0</v>
      </c>
      <c r="E35" s="15">
        <f t="shared" ca="1" si="0"/>
        <v>-1977443</v>
      </c>
      <c r="F35" s="15">
        <v>0</v>
      </c>
      <c r="G35" s="16">
        <f t="shared" ca="1" si="1"/>
        <v>0</v>
      </c>
      <c r="H35" s="3"/>
    </row>
    <row r="36" spans="1:8" outlineLevel="1" x14ac:dyDescent="0.25">
      <c r="A3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6" s="10" t="s">
        <v>36</v>
      </c>
      <c r="C36" s="11">
        <v>1777922</v>
      </c>
      <c r="D36" s="11">
        <v>1777922</v>
      </c>
      <c r="E36" s="11">
        <f t="shared" ca="1" si="0"/>
        <v>0</v>
      </c>
      <c r="F36" s="11">
        <v>1777922</v>
      </c>
      <c r="G36" s="12">
        <f t="shared" ca="1" si="1"/>
        <v>1</v>
      </c>
      <c r="H36" s="3"/>
    </row>
    <row r="37" spans="1:8" ht="75" outlineLevel="2" x14ac:dyDescent="0.25">
      <c r="A37" s="13"/>
      <c r="B37" s="14" t="s">
        <v>154</v>
      </c>
      <c r="C37" s="15">
        <v>1777922</v>
      </c>
      <c r="D37" s="15">
        <v>1777922</v>
      </c>
      <c r="E37" s="15">
        <f t="shared" ca="1" si="0"/>
        <v>0</v>
      </c>
      <c r="F37" s="15">
        <v>1777922</v>
      </c>
      <c r="G37" s="16">
        <f t="shared" ca="1" si="1"/>
        <v>1</v>
      </c>
      <c r="H37" s="3"/>
    </row>
    <row r="38" spans="1:8" outlineLevel="1" x14ac:dyDescent="0.25">
      <c r="A3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8" s="10" t="s">
        <v>73</v>
      </c>
      <c r="C38" s="11">
        <v>2180578</v>
      </c>
      <c r="D38" s="11">
        <v>2180578</v>
      </c>
      <c r="E38" s="11">
        <f t="shared" ca="1" si="0"/>
        <v>0</v>
      </c>
      <c r="F38" s="11">
        <v>2180578</v>
      </c>
      <c r="G38" s="12">
        <f t="shared" ca="1" si="1"/>
        <v>1</v>
      </c>
      <c r="H38" s="3"/>
    </row>
    <row r="39" spans="1:8" ht="60" outlineLevel="2" x14ac:dyDescent="0.25">
      <c r="A39" s="13"/>
      <c r="B39" s="14" t="s">
        <v>183</v>
      </c>
      <c r="C39" s="15">
        <v>2180578</v>
      </c>
      <c r="D39" s="15">
        <v>2180578</v>
      </c>
      <c r="E39" s="15">
        <f t="shared" ca="1" si="0"/>
        <v>0</v>
      </c>
      <c r="F39" s="15">
        <v>2180578</v>
      </c>
      <c r="G39" s="16">
        <f t="shared" ca="1" si="1"/>
        <v>1</v>
      </c>
      <c r="H39" s="3"/>
    </row>
    <row r="40" spans="1:8" outlineLevel="1" x14ac:dyDescent="0.25">
      <c r="A4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0" s="10" t="s">
        <v>38</v>
      </c>
      <c r="C40" s="11">
        <v>4109187</v>
      </c>
      <c r="D40" s="11">
        <v>4109187</v>
      </c>
      <c r="E40" s="11">
        <f t="shared" ca="1" si="0"/>
        <v>0</v>
      </c>
      <c r="F40" s="11">
        <v>4109187</v>
      </c>
      <c r="G40" s="12">
        <f t="shared" ca="1" si="1"/>
        <v>1</v>
      </c>
      <c r="H40" s="3"/>
    </row>
    <row r="41" spans="1:8" ht="75" outlineLevel="2" x14ac:dyDescent="0.25">
      <c r="A41" s="13"/>
      <c r="B41" s="14" t="s">
        <v>132</v>
      </c>
      <c r="C41" s="15">
        <v>4109187</v>
      </c>
      <c r="D41" s="15">
        <v>4109187</v>
      </c>
      <c r="E41" s="15">
        <f t="shared" ref="E41:E75" ca="1" si="2">INDIRECT("R[0]C[-1]", FALSE)-INDIRECT("R[0]C[-2]", FALSE)</f>
        <v>0</v>
      </c>
      <c r="F41" s="15">
        <v>4109187</v>
      </c>
      <c r="G41" s="16">
        <f t="shared" ref="G41:G75" ca="1" si="3">IF(INDIRECT("R[0]C[-3]", FALSE)=0,0,ROUND(INDIRECT("R[0]C[-1]", FALSE)/INDIRECT("R[0]C[-3]", FALSE),4))</f>
        <v>1</v>
      </c>
      <c r="H41" s="3"/>
    </row>
    <row r="42" spans="1:8" outlineLevel="1" x14ac:dyDescent="0.25">
      <c r="A4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2" s="10" t="s">
        <v>40</v>
      </c>
      <c r="C42" s="11">
        <v>4883866</v>
      </c>
      <c r="D42" s="11">
        <v>4883866</v>
      </c>
      <c r="E42" s="11">
        <f t="shared" ca="1" si="2"/>
        <v>0</v>
      </c>
      <c r="F42" s="11">
        <v>4883866</v>
      </c>
      <c r="G42" s="12">
        <f t="shared" ca="1" si="3"/>
        <v>1</v>
      </c>
      <c r="H42" s="3"/>
    </row>
    <row r="43" spans="1:8" ht="75" outlineLevel="2" x14ac:dyDescent="0.25">
      <c r="A43" s="13"/>
      <c r="B43" s="14" t="s">
        <v>189</v>
      </c>
      <c r="C43" s="15">
        <v>4883866</v>
      </c>
      <c r="D43" s="15">
        <v>4883866</v>
      </c>
      <c r="E43" s="15">
        <f t="shared" ca="1" si="2"/>
        <v>0</v>
      </c>
      <c r="F43" s="15">
        <v>4883866</v>
      </c>
      <c r="G43" s="16">
        <f t="shared" ca="1" si="3"/>
        <v>1</v>
      </c>
      <c r="H43" s="3"/>
    </row>
    <row r="44" spans="1:8" outlineLevel="1" x14ac:dyDescent="0.25">
      <c r="A4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4" s="10" t="s">
        <v>42</v>
      </c>
      <c r="C44" s="11">
        <v>3446031</v>
      </c>
      <c r="D44" s="11">
        <v>3446031</v>
      </c>
      <c r="E44" s="11">
        <f t="shared" ca="1" si="2"/>
        <v>0</v>
      </c>
      <c r="F44" s="11">
        <v>3446031</v>
      </c>
      <c r="G44" s="12">
        <f t="shared" ca="1" si="3"/>
        <v>1</v>
      </c>
      <c r="H44" s="3"/>
    </row>
    <row r="45" spans="1:8" ht="45" outlineLevel="2" x14ac:dyDescent="0.25">
      <c r="A45" s="13"/>
      <c r="B45" s="14" t="s">
        <v>227</v>
      </c>
      <c r="C45" s="15">
        <v>3446031</v>
      </c>
      <c r="D45" s="15">
        <v>3446031</v>
      </c>
      <c r="E45" s="15">
        <f t="shared" ca="1" si="2"/>
        <v>0</v>
      </c>
      <c r="F45" s="15">
        <v>3446031</v>
      </c>
      <c r="G45" s="16">
        <f t="shared" ca="1" si="3"/>
        <v>1</v>
      </c>
      <c r="H45" s="3"/>
    </row>
    <row r="46" spans="1:8" outlineLevel="1" x14ac:dyDescent="0.25">
      <c r="A4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6" s="10" t="s">
        <v>44</v>
      </c>
      <c r="C46" s="11">
        <v>4202432</v>
      </c>
      <c r="D46" s="11">
        <v>4202432</v>
      </c>
      <c r="E46" s="11">
        <f t="shared" ca="1" si="2"/>
        <v>0</v>
      </c>
      <c r="F46" s="11">
        <v>4202432</v>
      </c>
      <c r="G46" s="12">
        <f t="shared" ca="1" si="3"/>
        <v>1</v>
      </c>
      <c r="H46" s="3"/>
    </row>
    <row r="47" spans="1:8" ht="75" outlineLevel="2" x14ac:dyDescent="0.25">
      <c r="A47" s="13"/>
      <c r="B47" s="14" t="s">
        <v>196</v>
      </c>
      <c r="C47" s="15">
        <v>4202432</v>
      </c>
      <c r="D47" s="15">
        <v>4202432</v>
      </c>
      <c r="E47" s="15">
        <f t="shared" ca="1" si="2"/>
        <v>0</v>
      </c>
      <c r="F47" s="15">
        <v>4202432</v>
      </c>
      <c r="G47" s="16">
        <f t="shared" ca="1" si="3"/>
        <v>1</v>
      </c>
      <c r="H47" s="3"/>
    </row>
    <row r="48" spans="1:8" outlineLevel="1" x14ac:dyDescent="0.25">
      <c r="A4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8" s="10" t="s">
        <v>81</v>
      </c>
      <c r="C48" s="11">
        <v>956846</v>
      </c>
      <c r="D48" s="11">
        <v>956846</v>
      </c>
      <c r="E48" s="11">
        <f t="shared" ca="1" si="2"/>
        <v>0</v>
      </c>
      <c r="F48" s="11">
        <v>956846</v>
      </c>
      <c r="G48" s="12">
        <f t="shared" ca="1" si="3"/>
        <v>1</v>
      </c>
      <c r="H48" s="3"/>
    </row>
    <row r="49" spans="1:8" ht="75" outlineLevel="2" x14ac:dyDescent="0.25">
      <c r="A49" s="13"/>
      <c r="B49" s="14" t="s">
        <v>198</v>
      </c>
      <c r="C49" s="15">
        <v>956846</v>
      </c>
      <c r="D49" s="15">
        <v>956846</v>
      </c>
      <c r="E49" s="15">
        <f t="shared" ca="1" si="2"/>
        <v>0</v>
      </c>
      <c r="F49" s="15">
        <v>956846</v>
      </c>
      <c r="G49" s="16">
        <f t="shared" ca="1" si="3"/>
        <v>1</v>
      </c>
      <c r="H49" s="3"/>
    </row>
    <row r="50" spans="1:8" outlineLevel="1" x14ac:dyDescent="0.25">
      <c r="A5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0" s="10" t="s">
        <v>46</v>
      </c>
      <c r="C50" s="11">
        <v>2172359</v>
      </c>
      <c r="D50" s="11">
        <v>2172359</v>
      </c>
      <c r="E50" s="11">
        <f t="shared" ca="1" si="2"/>
        <v>0</v>
      </c>
      <c r="F50" s="11">
        <v>2172359</v>
      </c>
      <c r="G50" s="12">
        <f t="shared" ca="1" si="3"/>
        <v>1</v>
      </c>
      <c r="H50" s="3"/>
    </row>
    <row r="51" spans="1:8" ht="75" outlineLevel="2" x14ac:dyDescent="0.25">
      <c r="A51" s="13"/>
      <c r="B51" s="14" t="s">
        <v>145</v>
      </c>
      <c r="C51" s="15">
        <v>2172359</v>
      </c>
      <c r="D51" s="15">
        <v>2172359</v>
      </c>
      <c r="E51" s="15">
        <f t="shared" ca="1" si="2"/>
        <v>0</v>
      </c>
      <c r="F51" s="15">
        <v>2172359</v>
      </c>
      <c r="G51" s="16">
        <f t="shared" ca="1" si="3"/>
        <v>1</v>
      </c>
      <c r="H51" s="3"/>
    </row>
    <row r="52" spans="1:8" outlineLevel="1" x14ac:dyDescent="0.25">
      <c r="A5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2" s="10" t="s">
        <v>48</v>
      </c>
      <c r="C52" s="11">
        <v>1796807</v>
      </c>
      <c r="D52" s="11">
        <v>1796807</v>
      </c>
      <c r="E52" s="11">
        <f t="shared" ca="1" si="2"/>
        <v>0</v>
      </c>
      <c r="F52" s="11">
        <v>1796807</v>
      </c>
      <c r="G52" s="12">
        <f t="shared" ca="1" si="3"/>
        <v>1</v>
      </c>
      <c r="H52" s="3"/>
    </row>
    <row r="53" spans="1:8" ht="75" outlineLevel="2" x14ac:dyDescent="0.25">
      <c r="A53" s="13"/>
      <c r="B53" s="14" t="s">
        <v>146</v>
      </c>
      <c r="C53" s="15">
        <v>1796807</v>
      </c>
      <c r="D53" s="15">
        <v>1796807</v>
      </c>
      <c r="E53" s="15">
        <f t="shared" ca="1" si="2"/>
        <v>0</v>
      </c>
      <c r="F53" s="15">
        <v>1796807</v>
      </c>
      <c r="G53" s="16">
        <f t="shared" ca="1" si="3"/>
        <v>1</v>
      </c>
      <c r="H53" s="3"/>
    </row>
    <row r="54" spans="1:8" outlineLevel="1" x14ac:dyDescent="0.25">
      <c r="A5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54" s="10" t="s">
        <v>70</v>
      </c>
      <c r="C54" s="11">
        <v>1726839</v>
      </c>
      <c r="D54" s="11">
        <v>1726839</v>
      </c>
      <c r="E54" s="11">
        <f t="shared" ca="1" si="2"/>
        <v>0</v>
      </c>
      <c r="F54" s="11">
        <v>1726839</v>
      </c>
      <c r="G54" s="12">
        <f t="shared" ca="1" si="3"/>
        <v>1</v>
      </c>
      <c r="H54" s="3"/>
    </row>
    <row r="55" spans="1:8" ht="75" outlineLevel="2" x14ac:dyDescent="0.25">
      <c r="A55" s="13"/>
      <c r="B55" s="14" t="s">
        <v>290</v>
      </c>
      <c r="C55" s="15">
        <v>1726839</v>
      </c>
      <c r="D55" s="15">
        <v>1726839</v>
      </c>
      <c r="E55" s="15">
        <f t="shared" ca="1" si="2"/>
        <v>0</v>
      </c>
      <c r="F55" s="15">
        <v>1726839</v>
      </c>
      <c r="G55" s="16">
        <f t="shared" ca="1" si="3"/>
        <v>1</v>
      </c>
      <c r="H55" s="3"/>
    </row>
    <row r="56" spans="1:8" outlineLevel="1" x14ac:dyDescent="0.25">
      <c r="A5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6" s="10" t="s">
        <v>50</v>
      </c>
      <c r="C56" s="11">
        <v>1749080</v>
      </c>
      <c r="D56" s="11">
        <v>1749080</v>
      </c>
      <c r="E56" s="11">
        <f t="shared" ca="1" si="2"/>
        <v>0</v>
      </c>
      <c r="F56" s="11">
        <v>1749080</v>
      </c>
      <c r="G56" s="12">
        <f t="shared" ca="1" si="3"/>
        <v>1</v>
      </c>
      <c r="H56" s="3"/>
    </row>
    <row r="57" spans="1:8" ht="75" outlineLevel="2" x14ac:dyDescent="0.25">
      <c r="A57" s="13"/>
      <c r="B57" s="14" t="s">
        <v>202</v>
      </c>
      <c r="C57" s="15">
        <v>1749080</v>
      </c>
      <c r="D57" s="15">
        <v>1749080</v>
      </c>
      <c r="E57" s="15">
        <f t="shared" ca="1" si="2"/>
        <v>0</v>
      </c>
      <c r="F57" s="15">
        <v>1749080</v>
      </c>
      <c r="G57" s="16">
        <f t="shared" ca="1" si="3"/>
        <v>1</v>
      </c>
      <c r="H57" s="3"/>
    </row>
    <row r="58" spans="1:8" outlineLevel="1" x14ac:dyDescent="0.25">
      <c r="A5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8" s="10" t="s">
        <v>52</v>
      </c>
      <c r="C58" s="11">
        <v>95047062</v>
      </c>
      <c r="D58" s="11">
        <v>95047062</v>
      </c>
      <c r="E58" s="11">
        <f t="shared" ca="1" si="2"/>
        <v>0</v>
      </c>
      <c r="F58" s="11">
        <v>95037554.950000003</v>
      </c>
      <c r="G58" s="12">
        <f t="shared" ca="1" si="3"/>
        <v>0.99990000000000001</v>
      </c>
      <c r="H58" s="3"/>
    </row>
    <row r="59" spans="1:8" ht="45" outlineLevel="2" x14ac:dyDescent="0.25">
      <c r="A59" s="13"/>
      <c r="B59" s="14" t="s">
        <v>53</v>
      </c>
      <c r="C59" s="15">
        <v>95047062</v>
      </c>
      <c r="D59" s="15">
        <v>95047062</v>
      </c>
      <c r="E59" s="15">
        <f t="shared" ca="1" si="2"/>
        <v>0</v>
      </c>
      <c r="F59" s="15">
        <v>95037554.950000003</v>
      </c>
      <c r="G59" s="16">
        <f t="shared" ca="1" si="3"/>
        <v>0.99990000000000001</v>
      </c>
      <c r="H59" s="3"/>
    </row>
    <row r="60" spans="1:8" outlineLevel="1" x14ac:dyDescent="0.25">
      <c r="A6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60" s="10" t="s">
        <v>16</v>
      </c>
      <c r="C60" s="11">
        <v>30137426</v>
      </c>
      <c r="D60" s="11">
        <v>30137426</v>
      </c>
      <c r="E60" s="11">
        <f t="shared" ca="1" si="2"/>
        <v>0</v>
      </c>
      <c r="F60" s="11">
        <v>30080364.260000002</v>
      </c>
      <c r="G60" s="12">
        <f t="shared" ca="1" si="3"/>
        <v>0.99809999999999999</v>
      </c>
      <c r="H60" s="3"/>
    </row>
    <row r="61" spans="1:8" ht="45" outlineLevel="2" x14ac:dyDescent="0.25">
      <c r="A61" s="13"/>
      <c r="B61" s="14" t="s">
        <v>203</v>
      </c>
      <c r="C61" s="15">
        <v>0</v>
      </c>
      <c r="D61" s="15">
        <v>2317469</v>
      </c>
      <c r="E61" s="15">
        <f t="shared" ca="1" si="2"/>
        <v>2317469</v>
      </c>
      <c r="F61" s="15">
        <v>2317469</v>
      </c>
      <c r="G61" s="16">
        <f t="shared" ca="1" si="3"/>
        <v>1</v>
      </c>
      <c r="H61" s="3"/>
    </row>
    <row r="62" spans="1:8" ht="75" outlineLevel="2" x14ac:dyDescent="0.25">
      <c r="A62" s="13"/>
      <c r="B62" s="14" t="s">
        <v>98</v>
      </c>
      <c r="C62" s="15">
        <v>0</v>
      </c>
      <c r="D62" s="15">
        <v>27819957</v>
      </c>
      <c r="E62" s="15">
        <f t="shared" ca="1" si="2"/>
        <v>27819957</v>
      </c>
      <c r="F62" s="15">
        <v>27762895.260000002</v>
      </c>
      <c r="G62" s="16">
        <f t="shared" ca="1" si="3"/>
        <v>0.99790000000000001</v>
      </c>
      <c r="H62" s="3"/>
    </row>
    <row r="63" spans="1:8" ht="45" outlineLevel="2" x14ac:dyDescent="0.25">
      <c r="A63" s="13"/>
      <c r="B63" s="14" t="s">
        <v>203</v>
      </c>
      <c r="C63" s="15">
        <v>2317469</v>
      </c>
      <c r="D63" s="15">
        <v>0</v>
      </c>
      <c r="E63" s="15">
        <f t="shared" ca="1" si="2"/>
        <v>-2317469</v>
      </c>
      <c r="F63" s="15">
        <v>0</v>
      </c>
      <c r="G63" s="16">
        <f t="shared" ca="1" si="3"/>
        <v>0</v>
      </c>
      <c r="H63" s="3"/>
    </row>
    <row r="64" spans="1:8" ht="75" outlineLevel="2" x14ac:dyDescent="0.25">
      <c r="A64" s="13"/>
      <c r="B64" s="14" t="s">
        <v>98</v>
      </c>
      <c r="C64" s="15">
        <v>27819957</v>
      </c>
      <c r="D64" s="15">
        <v>0</v>
      </c>
      <c r="E64" s="15">
        <f t="shared" ca="1" si="2"/>
        <v>-27819957</v>
      </c>
      <c r="F64" s="15">
        <v>0</v>
      </c>
      <c r="G64" s="16">
        <f t="shared" ca="1" si="3"/>
        <v>0</v>
      </c>
      <c r="H64" s="3"/>
    </row>
    <row r="65" spans="1:8" outlineLevel="1" x14ac:dyDescent="0.25">
      <c r="A6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65" s="10" t="s">
        <v>54</v>
      </c>
      <c r="C65" s="11">
        <v>14128455</v>
      </c>
      <c r="D65" s="11">
        <v>14128455</v>
      </c>
      <c r="E65" s="11">
        <f t="shared" ca="1" si="2"/>
        <v>0</v>
      </c>
      <c r="F65" s="11">
        <v>14128455</v>
      </c>
      <c r="G65" s="12">
        <f t="shared" ca="1" si="3"/>
        <v>1</v>
      </c>
      <c r="H65" s="3"/>
    </row>
    <row r="66" spans="1:8" ht="75" outlineLevel="2" x14ac:dyDescent="0.25">
      <c r="A66" s="13"/>
      <c r="B66" s="14" t="s">
        <v>155</v>
      </c>
      <c r="C66" s="15">
        <v>14128455</v>
      </c>
      <c r="D66" s="15">
        <v>14128455</v>
      </c>
      <c r="E66" s="15">
        <f t="shared" ca="1" si="2"/>
        <v>0</v>
      </c>
      <c r="F66" s="15">
        <v>14128455</v>
      </c>
      <c r="G66" s="16">
        <f t="shared" ca="1" si="3"/>
        <v>1</v>
      </c>
      <c r="H66" s="3"/>
    </row>
    <row r="67" spans="1:8" outlineLevel="1" x14ac:dyDescent="0.25">
      <c r="A6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7" s="10" t="s">
        <v>56</v>
      </c>
      <c r="C67" s="11">
        <v>12672864</v>
      </c>
      <c r="D67" s="11">
        <v>12672864</v>
      </c>
      <c r="E67" s="11">
        <f t="shared" ca="1" si="2"/>
        <v>0</v>
      </c>
      <c r="F67" s="11">
        <v>12672864</v>
      </c>
      <c r="G67" s="12">
        <f t="shared" ca="1" si="3"/>
        <v>1</v>
      </c>
      <c r="H67" s="3"/>
    </row>
    <row r="68" spans="1:8" ht="45" outlineLevel="2" x14ac:dyDescent="0.25">
      <c r="A68" s="13"/>
      <c r="B68" s="14" t="s">
        <v>57</v>
      </c>
      <c r="C68" s="15">
        <v>12672864</v>
      </c>
      <c r="D68" s="15">
        <v>12672864</v>
      </c>
      <c r="E68" s="15">
        <f t="shared" ca="1" si="2"/>
        <v>0</v>
      </c>
      <c r="F68" s="15">
        <v>12672864</v>
      </c>
      <c r="G68" s="16">
        <f t="shared" ca="1" si="3"/>
        <v>1</v>
      </c>
      <c r="H68" s="3"/>
    </row>
    <row r="69" spans="1:8" outlineLevel="1" x14ac:dyDescent="0.25">
      <c r="A6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9" s="10" t="s">
        <v>58</v>
      </c>
      <c r="C69" s="11">
        <v>24549135</v>
      </c>
      <c r="D69" s="11">
        <v>24549135</v>
      </c>
      <c r="E69" s="11">
        <f t="shared" ca="1" si="2"/>
        <v>0</v>
      </c>
      <c r="F69" s="11">
        <v>24549135</v>
      </c>
      <c r="G69" s="12">
        <f t="shared" ca="1" si="3"/>
        <v>1</v>
      </c>
      <c r="H69" s="3"/>
    </row>
    <row r="70" spans="1:8" ht="75" outlineLevel="2" x14ac:dyDescent="0.25">
      <c r="A70" s="13"/>
      <c r="B70" s="14" t="s">
        <v>211</v>
      </c>
      <c r="C70" s="15">
        <v>24549135</v>
      </c>
      <c r="D70" s="15">
        <v>24549135</v>
      </c>
      <c r="E70" s="15">
        <f t="shared" ca="1" si="2"/>
        <v>0</v>
      </c>
      <c r="F70" s="15">
        <v>24549135</v>
      </c>
      <c r="G70" s="16">
        <f t="shared" ca="1" si="3"/>
        <v>1</v>
      </c>
      <c r="H70" s="3"/>
    </row>
    <row r="71" spans="1:8" outlineLevel="1" x14ac:dyDescent="0.25">
      <c r="A7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71" s="10" t="s">
        <v>60</v>
      </c>
      <c r="C71" s="11">
        <v>20666464</v>
      </c>
      <c r="D71" s="11">
        <v>20666464</v>
      </c>
      <c r="E71" s="11">
        <f t="shared" ca="1" si="2"/>
        <v>0</v>
      </c>
      <c r="F71" s="11">
        <v>20666464</v>
      </c>
      <c r="G71" s="12">
        <f t="shared" ca="1" si="3"/>
        <v>1</v>
      </c>
      <c r="H71" s="3"/>
    </row>
    <row r="72" spans="1:8" ht="75" outlineLevel="2" x14ac:dyDescent="0.25">
      <c r="A72" s="13"/>
      <c r="B72" s="14" t="s">
        <v>212</v>
      </c>
      <c r="C72" s="15">
        <v>20666464</v>
      </c>
      <c r="D72" s="15">
        <v>20666464</v>
      </c>
      <c r="E72" s="15">
        <f t="shared" ca="1" si="2"/>
        <v>0</v>
      </c>
      <c r="F72" s="15">
        <v>20666464</v>
      </c>
      <c r="G72" s="16">
        <f t="shared" ca="1" si="3"/>
        <v>1</v>
      </c>
      <c r="H72" s="3"/>
    </row>
    <row r="73" spans="1:8" outlineLevel="1" x14ac:dyDescent="0.25">
      <c r="A7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73" s="10" t="s">
        <v>62</v>
      </c>
      <c r="C73" s="11">
        <v>22589251</v>
      </c>
      <c r="D73" s="11">
        <v>22589251</v>
      </c>
      <c r="E73" s="11">
        <f t="shared" ca="1" si="2"/>
        <v>0</v>
      </c>
      <c r="F73" s="11">
        <v>22589251</v>
      </c>
      <c r="G73" s="12">
        <f t="shared" ca="1" si="3"/>
        <v>1</v>
      </c>
      <c r="H73" s="3"/>
    </row>
    <row r="74" spans="1:8" ht="75" outlineLevel="2" x14ac:dyDescent="0.25">
      <c r="A74" s="13"/>
      <c r="B74" s="14" t="s">
        <v>99</v>
      </c>
      <c r="C74" s="15">
        <v>22589251</v>
      </c>
      <c r="D74" s="15">
        <v>22589251</v>
      </c>
      <c r="E74" s="15">
        <f t="shared" ca="1" si="2"/>
        <v>0</v>
      </c>
      <c r="F74" s="15">
        <v>22589251</v>
      </c>
      <c r="G74" s="16">
        <f t="shared" ca="1" si="3"/>
        <v>1</v>
      </c>
      <c r="H74" s="3"/>
    </row>
    <row r="75" spans="1:8" ht="15" customHeight="1" x14ac:dyDescent="0.25">
      <c r="A75" s="54" t="s">
        <v>18</v>
      </c>
      <c r="B75" s="55"/>
      <c r="C75" s="17">
        <v>285786600</v>
      </c>
      <c r="D75" s="17">
        <v>285786600</v>
      </c>
      <c r="E75" s="18">
        <f t="shared" ca="1" si="2"/>
        <v>0</v>
      </c>
      <c r="F75" s="18">
        <v>285719953.81999999</v>
      </c>
      <c r="G75" s="19">
        <f t="shared" ca="1" si="3"/>
        <v>0.99980000000000002</v>
      </c>
      <c r="H75" s="3"/>
    </row>
  </sheetData>
  <mergeCells count="10">
    <mergeCell ref="A75:B7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F21" sqref="F21:F2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5703125" style="1" customWidth="1"/>
    <col min="4" max="4" width="11.28515625" style="1" customWidth="1"/>
    <col min="5" max="5" width="12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68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26</v>
      </c>
      <c r="C9" s="11">
        <v>9900000</v>
      </c>
      <c r="D9" s="11">
        <v>9900000</v>
      </c>
      <c r="E9" s="11">
        <f ca="1">INDIRECT("R[0]C[-1]", FALSE)-INDIRECT("R[0]C[-2]", FALSE)</f>
        <v>0</v>
      </c>
      <c r="F9" s="11">
        <v>9900000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27</v>
      </c>
      <c r="C10" s="15">
        <v>9900000</v>
      </c>
      <c r="D10" s="15">
        <v>9900000</v>
      </c>
      <c r="E10" s="15">
        <f ca="1">INDIRECT("R[0]C[-1]", FALSE)-INDIRECT("R[0]C[-2]", FALSE)</f>
        <v>0</v>
      </c>
      <c r="F10" s="15">
        <v>9900000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9900000</v>
      </c>
      <c r="D11" s="17">
        <v>9900000</v>
      </c>
      <c r="E11" s="18">
        <f ca="1">INDIRECT("R[0]C[-1]", FALSE)-INDIRECT("R[0]C[-2]", FALSE)</f>
        <v>0</v>
      </c>
      <c r="F11" s="18">
        <v>9900000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opLeftCell="A67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7109375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291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1944445</v>
      </c>
      <c r="D9" s="11">
        <v>1944445</v>
      </c>
      <c r="E9" s="11">
        <f t="shared" ref="E9:E40" ca="1" si="0">INDIRECT("R[0]C[-1]", FALSE)-INDIRECT("R[0]C[-2]", FALSE)</f>
        <v>0</v>
      </c>
      <c r="F9" s="11">
        <v>1944445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131</v>
      </c>
      <c r="C10" s="15">
        <v>1944445</v>
      </c>
      <c r="D10" s="15">
        <v>1944445</v>
      </c>
      <c r="E10" s="15">
        <f t="shared" ca="1" si="0"/>
        <v>0</v>
      </c>
      <c r="F10" s="15">
        <v>1944445</v>
      </c>
      <c r="G10" s="16">
        <f t="shared" ca="1" si="1"/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22</v>
      </c>
      <c r="C11" s="11">
        <v>1944445</v>
      </c>
      <c r="D11" s="11">
        <v>1944445</v>
      </c>
      <c r="E11" s="11">
        <f t="shared" ca="1" si="0"/>
        <v>0</v>
      </c>
      <c r="F11" s="11">
        <v>1944445</v>
      </c>
      <c r="G11" s="12">
        <f t="shared" ca="1" si="1"/>
        <v>1</v>
      </c>
      <c r="H11" s="3"/>
    </row>
    <row r="12" spans="1:8" ht="75" outlineLevel="2" x14ac:dyDescent="0.25">
      <c r="A12" s="13"/>
      <c r="B12" s="14" t="s">
        <v>140</v>
      </c>
      <c r="C12" s="15">
        <v>1944445</v>
      </c>
      <c r="D12" s="15">
        <v>1944445</v>
      </c>
      <c r="E12" s="15">
        <f t="shared" ca="1" si="0"/>
        <v>0</v>
      </c>
      <c r="F12" s="15">
        <v>1944445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24</v>
      </c>
      <c r="C13" s="11">
        <v>1944445</v>
      </c>
      <c r="D13" s="11">
        <v>1880999.27</v>
      </c>
      <c r="E13" s="11">
        <f t="shared" ca="1" si="0"/>
        <v>-63445.729999999981</v>
      </c>
      <c r="F13" s="11">
        <v>1880999.27</v>
      </c>
      <c r="G13" s="12">
        <f t="shared" ca="1" si="1"/>
        <v>1</v>
      </c>
      <c r="H13" s="3"/>
    </row>
    <row r="14" spans="1:8" ht="75" outlineLevel="2" x14ac:dyDescent="0.25">
      <c r="A14" s="13"/>
      <c r="B14" s="14" t="s">
        <v>153</v>
      </c>
      <c r="C14" s="15">
        <v>1944445</v>
      </c>
      <c r="D14" s="15">
        <v>1880999.27</v>
      </c>
      <c r="E14" s="15">
        <f t="shared" ca="1" si="0"/>
        <v>-63445.729999999981</v>
      </c>
      <c r="F14" s="15">
        <v>1880999.27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26</v>
      </c>
      <c r="C15" s="11">
        <v>1944445</v>
      </c>
      <c r="D15" s="11">
        <v>1944445</v>
      </c>
      <c r="E15" s="11">
        <f t="shared" ca="1" si="0"/>
        <v>0</v>
      </c>
      <c r="F15" s="11">
        <v>1944445</v>
      </c>
      <c r="G15" s="12">
        <f t="shared" ca="1" si="1"/>
        <v>1</v>
      </c>
      <c r="H15" s="3"/>
    </row>
    <row r="16" spans="1:8" ht="75" outlineLevel="2" x14ac:dyDescent="0.25">
      <c r="A16" s="13"/>
      <c r="B16" s="14" t="s">
        <v>170</v>
      </c>
      <c r="C16" s="15">
        <v>1944445</v>
      </c>
      <c r="D16" s="15">
        <v>1944445</v>
      </c>
      <c r="E16" s="15">
        <f t="shared" ca="1" si="0"/>
        <v>0</v>
      </c>
      <c r="F16" s="15">
        <v>1944445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28</v>
      </c>
      <c r="C17" s="11">
        <v>1944445</v>
      </c>
      <c r="D17" s="11">
        <v>1944445</v>
      </c>
      <c r="E17" s="11">
        <f t="shared" ca="1" si="0"/>
        <v>0</v>
      </c>
      <c r="F17" s="11">
        <v>1944445</v>
      </c>
      <c r="G17" s="12">
        <f t="shared" ca="1" si="1"/>
        <v>1</v>
      </c>
      <c r="H17" s="3"/>
    </row>
    <row r="18" spans="1:8" ht="75" outlineLevel="2" x14ac:dyDescent="0.25">
      <c r="A18" s="13"/>
      <c r="B18" s="14" t="s">
        <v>173</v>
      </c>
      <c r="C18" s="15">
        <v>1944445</v>
      </c>
      <c r="D18" s="15">
        <v>1944445</v>
      </c>
      <c r="E18" s="15">
        <f t="shared" ca="1" si="0"/>
        <v>0</v>
      </c>
      <c r="F18" s="15">
        <v>1944445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30</v>
      </c>
      <c r="C19" s="11">
        <v>1944445</v>
      </c>
      <c r="D19" s="11">
        <v>1944445</v>
      </c>
      <c r="E19" s="11">
        <f t="shared" ca="1" si="0"/>
        <v>0</v>
      </c>
      <c r="F19" s="11">
        <v>1916245.88</v>
      </c>
      <c r="G19" s="12">
        <f t="shared" ca="1" si="1"/>
        <v>0.98550000000000004</v>
      </c>
      <c r="H19" s="3"/>
    </row>
    <row r="20" spans="1:8" ht="75" outlineLevel="2" x14ac:dyDescent="0.25">
      <c r="A20" s="13"/>
      <c r="B20" s="14" t="s">
        <v>141</v>
      </c>
      <c r="C20" s="15">
        <v>1944445</v>
      </c>
      <c r="D20" s="15">
        <v>1944445</v>
      </c>
      <c r="E20" s="15">
        <f t="shared" ca="1" si="0"/>
        <v>0</v>
      </c>
      <c r="F20" s="15">
        <v>1916245.88</v>
      </c>
      <c r="G20" s="16">
        <f t="shared" ca="1" si="1"/>
        <v>0.98550000000000004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76</v>
      </c>
      <c r="C21" s="11">
        <v>1944445</v>
      </c>
      <c r="D21" s="11">
        <v>1893300.62</v>
      </c>
      <c r="E21" s="11">
        <f t="shared" ca="1" si="0"/>
        <v>-51144.379999999888</v>
      </c>
      <c r="F21" s="11">
        <v>1893300.62</v>
      </c>
      <c r="G21" s="12">
        <f t="shared" ca="1" si="1"/>
        <v>1</v>
      </c>
      <c r="H21" s="3"/>
    </row>
    <row r="22" spans="1:8" ht="75" outlineLevel="2" x14ac:dyDescent="0.25">
      <c r="A22" s="13"/>
      <c r="B22" s="14" t="s">
        <v>176</v>
      </c>
      <c r="C22" s="15">
        <v>1944445</v>
      </c>
      <c r="D22" s="15">
        <v>1893300.62</v>
      </c>
      <c r="E22" s="15">
        <f t="shared" ca="1" si="0"/>
        <v>-51144.379999999888</v>
      </c>
      <c r="F22" s="15">
        <v>1893300.62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32</v>
      </c>
      <c r="C23" s="11">
        <v>1944445</v>
      </c>
      <c r="D23" s="11">
        <v>1944445</v>
      </c>
      <c r="E23" s="11">
        <f t="shared" ca="1" si="0"/>
        <v>0</v>
      </c>
      <c r="F23" s="11">
        <v>1944445</v>
      </c>
      <c r="G23" s="12">
        <f t="shared" ca="1" si="1"/>
        <v>1</v>
      </c>
      <c r="H23" s="3"/>
    </row>
    <row r="24" spans="1:8" ht="75" outlineLevel="2" x14ac:dyDescent="0.25">
      <c r="A24" s="13"/>
      <c r="B24" s="14" t="s">
        <v>179</v>
      </c>
      <c r="C24" s="15">
        <v>1944445</v>
      </c>
      <c r="D24" s="15">
        <v>1944445</v>
      </c>
      <c r="E24" s="15">
        <f t="shared" ca="1" si="0"/>
        <v>0</v>
      </c>
      <c r="F24" s="15">
        <v>1944445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34</v>
      </c>
      <c r="C25" s="11">
        <v>1944445</v>
      </c>
      <c r="D25" s="11">
        <v>1944445</v>
      </c>
      <c r="E25" s="11">
        <f t="shared" ca="1" si="0"/>
        <v>0</v>
      </c>
      <c r="F25" s="11">
        <v>1944445</v>
      </c>
      <c r="G25" s="12">
        <f t="shared" ca="1" si="1"/>
        <v>1</v>
      </c>
      <c r="H25" s="3"/>
    </row>
    <row r="26" spans="1:8" ht="75" outlineLevel="2" x14ac:dyDescent="0.25">
      <c r="A26" s="13"/>
      <c r="B26" s="14" t="s">
        <v>181</v>
      </c>
      <c r="C26" s="15">
        <v>1944445</v>
      </c>
      <c r="D26" s="15">
        <v>1944445</v>
      </c>
      <c r="E26" s="15">
        <f t="shared" ca="1" si="0"/>
        <v>0</v>
      </c>
      <c r="F26" s="15">
        <v>1944445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36</v>
      </c>
      <c r="C27" s="11">
        <v>1944445</v>
      </c>
      <c r="D27" s="11">
        <v>1944445</v>
      </c>
      <c r="E27" s="11">
        <f t="shared" ca="1" si="0"/>
        <v>0</v>
      </c>
      <c r="F27" s="11">
        <v>1944445</v>
      </c>
      <c r="G27" s="12">
        <f t="shared" ca="1" si="1"/>
        <v>1</v>
      </c>
      <c r="H27" s="3"/>
    </row>
    <row r="28" spans="1:8" ht="75" outlineLevel="2" x14ac:dyDescent="0.25">
      <c r="A28" s="13"/>
      <c r="B28" s="14" t="s">
        <v>154</v>
      </c>
      <c r="C28" s="15">
        <v>1944445</v>
      </c>
      <c r="D28" s="15">
        <v>1944445</v>
      </c>
      <c r="E28" s="15">
        <f t="shared" ca="1" si="0"/>
        <v>0</v>
      </c>
      <c r="F28" s="15">
        <v>1944445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73</v>
      </c>
      <c r="C29" s="11">
        <v>1944445</v>
      </c>
      <c r="D29" s="11">
        <v>1944445</v>
      </c>
      <c r="E29" s="11">
        <f t="shared" ca="1" si="0"/>
        <v>0</v>
      </c>
      <c r="F29" s="11">
        <v>1944445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183</v>
      </c>
      <c r="C30" s="15">
        <v>1944445</v>
      </c>
      <c r="D30" s="15">
        <v>1944445</v>
      </c>
      <c r="E30" s="15">
        <f t="shared" ca="1" si="0"/>
        <v>0</v>
      </c>
      <c r="F30" s="15">
        <v>1944445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38</v>
      </c>
      <c r="C31" s="11">
        <v>1944445</v>
      </c>
      <c r="D31" s="11">
        <v>1409111.97</v>
      </c>
      <c r="E31" s="11">
        <f t="shared" ca="1" si="0"/>
        <v>-535333.03</v>
      </c>
      <c r="F31" s="11">
        <v>1409111.97</v>
      </c>
      <c r="G31" s="12">
        <f t="shared" ca="1" si="1"/>
        <v>1</v>
      </c>
      <c r="H31" s="3"/>
    </row>
    <row r="32" spans="1:8" ht="75" outlineLevel="2" x14ac:dyDescent="0.25">
      <c r="A32" s="13"/>
      <c r="B32" s="14" t="s">
        <v>132</v>
      </c>
      <c r="C32" s="15">
        <v>1944445</v>
      </c>
      <c r="D32" s="15">
        <v>1409111.97</v>
      </c>
      <c r="E32" s="15">
        <f t="shared" ca="1" si="0"/>
        <v>-535333.03</v>
      </c>
      <c r="F32" s="15">
        <v>1409111.97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40</v>
      </c>
      <c r="C33" s="11">
        <v>1944445</v>
      </c>
      <c r="D33" s="11">
        <v>2944445</v>
      </c>
      <c r="E33" s="11">
        <f t="shared" ca="1" si="0"/>
        <v>1000000</v>
      </c>
      <c r="F33" s="11">
        <v>2944445</v>
      </c>
      <c r="G33" s="12">
        <f t="shared" ca="1" si="1"/>
        <v>1</v>
      </c>
      <c r="H33" s="3"/>
    </row>
    <row r="34" spans="1:8" ht="45" outlineLevel="2" x14ac:dyDescent="0.25">
      <c r="A34" s="13"/>
      <c r="B34" s="14" t="s">
        <v>124</v>
      </c>
      <c r="C34" s="15">
        <v>0</v>
      </c>
      <c r="D34" s="15">
        <v>1000000</v>
      </c>
      <c r="E34" s="15">
        <f t="shared" ca="1" si="0"/>
        <v>1000000</v>
      </c>
      <c r="F34" s="15">
        <v>1000000</v>
      </c>
      <c r="G34" s="16">
        <f t="shared" ca="1" si="1"/>
        <v>1</v>
      </c>
      <c r="H34" s="3"/>
    </row>
    <row r="35" spans="1:8" ht="75" outlineLevel="2" x14ac:dyDescent="0.25">
      <c r="A35" s="13"/>
      <c r="B35" s="14" t="s">
        <v>189</v>
      </c>
      <c r="C35" s="15">
        <v>1944445</v>
      </c>
      <c r="D35" s="15">
        <v>1944445</v>
      </c>
      <c r="E35" s="15">
        <f t="shared" ca="1" si="0"/>
        <v>0</v>
      </c>
      <c r="F35" s="15">
        <v>1944445</v>
      </c>
      <c r="G35" s="16">
        <f t="shared" ca="1" si="1"/>
        <v>1</v>
      </c>
      <c r="H35" s="3"/>
    </row>
    <row r="36" spans="1:8" outlineLevel="1" x14ac:dyDescent="0.25">
      <c r="A3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6" s="10" t="s">
        <v>42</v>
      </c>
      <c r="C36" s="11">
        <v>1944445</v>
      </c>
      <c r="D36" s="11">
        <v>1944445</v>
      </c>
      <c r="E36" s="11">
        <f t="shared" ca="1" si="0"/>
        <v>0</v>
      </c>
      <c r="F36" s="11">
        <v>1944445</v>
      </c>
      <c r="G36" s="12">
        <f t="shared" ca="1" si="1"/>
        <v>1</v>
      </c>
      <c r="H36" s="3"/>
    </row>
    <row r="37" spans="1:8" ht="45" outlineLevel="2" x14ac:dyDescent="0.25">
      <c r="A37" s="13"/>
      <c r="B37" s="14" t="s">
        <v>192</v>
      </c>
      <c r="C37" s="15">
        <v>0</v>
      </c>
      <c r="D37" s="15">
        <v>1944445</v>
      </c>
      <c r="E37" s="15">
        <f t="shared" ca="1" si="0"/>
        <v>1944445</v>
      </c>
      <c r="F37" s="15">
        <v>1944445</v>
      </c>
      <c r="G37" s="16">
        <f t="shared" ca="1" si="1"/>
        <v>1</v>
      </c>
      <c r="H37" s="3"/>
    </row>
    <row r="38" spans="1:8" ht="60" outlineLevel="2" x14ac:dyDescent="0.25">
      <c r="A38" s="13"/>
      <c r="B38" s="14" t="s">
        <v>43</v>
      </c>
      <c r="C38" s="15">
        <v>1944445</v>
      </c>
      <c r="D38" s="15">
        <v>0</v>
      </c>
      <c r="E38" s="15">
        <f t="shared" ca="1" si="0"/>
        <v>-1944445</v>
      </c>
      <c r="F38" s="15">
        <v>0</v>
      </c>
      <c r="G38" s="16">
        <f t="shared" ca="1" si="1"/>
        <v>0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9" s="10" t="s">
        <v>44</v>
      </c>
      <c r="C39" s="11">
        <v>1944445</v>
      </c>
      <c r="D39" s="11">
        <v>1944445</v>
      </c>
      <c r="E39" s="11">
        <f t="shared" ca="1" si="0"/>
        <v>0</v>
      </c>
      <c r="F39" s="11">
        <v>1944445</v>
      </c>
      <c r="G39" s="12">
        <f t="shared" ca="1" si="1"/>
        <v>1</v>
      </c>
      <c r="H39" s="3"/>
    </row>
    <row r="40" spans="1:8" ht="75" outlineLevel="2" x14ac:dyDescent="0.25">
      <c r="A40" s="13"/>
      <c r="B40" s="14" t="s">
        <v>196</v>
      </c>
      <c r="C40" s="15">
        <v>1944445</v>
      </c>
      <c r="D40" s="15">
        <v>1944445</v>
      </c>
      <c r="E40" s="15">
        <f t="shared" ca="1" si="0"/>
        <v>0</v>
      </c>
      <c r="F40" s="15">
        <v>1944445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1" s="10" t="s">
        <v>81</v>
      </c>
      <c r="C41" s="11">
        <v>1944445</v>
      </c>
      <c r="D41" s="11">
        <v>1944445</v>
      </c>
      <c r="E41" s="11">
        <f t="shared" ref="E41:E65" ca="1" si="2">INDIRECT("R[0]C[-1]", FALSE)-INDIRECT("R[0]C[-2]", FALSE)</f>
        <v>0</v>
      </c>
      <c r="F41" s="11">
        <v>1944445</v>
      </c>
      <c r="G41" s="12">
        <f t="shared" ref="G41:G65" ca="1" si="3">IF(INDIRECT("R[0]C[-3]", FALSE)=0,0,ROUND(INDIRECT("R[0]C[-1]", FALSE)/INDIRECT("R[0]C[-3]", FALSE),4))</f>
        <v>1</v>
      </c>
      <c r="H41" s="3"/>
    </row>
    <row r="42" spans="1:8" ht="75" outlineLevel="2" x14ac:dyDescent="0.25">
      <c r="A42" s="13"/>
      <c r="B42" s="14" t="s">
        <v>198</v>
      </c>
      <c r="C42" s="15">
        <v>1944445</v>
      </c>
      <c r="D42" s="15">
        <v>1944445</v>
      </c>
      <c r="E42" s="15">
        <f t="shared" ca="1" si="2"/>
        <v>0</v>
      </c>
      <c r="F42" s="15">
        <v>1944445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3" s="10" t="s">
        <v>46</v>
      </c>
      <c r="C43" s="11">
        <v>1944445</v>
      </c>
      <c r="D43" s="11">
        <v>1944445</v>
      </c>
      <c r="E43" s="11">
        <f t="shared" ca="1" si="2"/>
        <v>0</v>
      </c>
      <c r="F43" s="11">
        <v>1944445</v>
      </c>
      <c r="G43" s="12">
        <f t="shared" ca="1" si="3"/>
        <v>1</v>
      </c>
      <c r="H43" s="3"/>
    </row>
    <row r="44" spans="1:8" ht="75" outlineLevel="2" x14ac:dyDescent="0.25">
      <c r="A44" s="13"/>
      <c r="B44" s="14" t="s">
        <v>145</v>
      </c>
      <c r="C44" s="15">
        <v>1944445</v>
      </c>
      <c r="D44" s="15">
        <v>1944445</v>
      </c>
      <c r="E44" s="15">
        <f t="shared" ca="1" si="2"/>
        <v>0</v>
      </c>
      <c r="F44" s="15">
        <v>1944445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5" s="10" t="s">
        <v>48</v>
      </c>
      <c r="C45" s="11">
        <v>1944445</v>
      </c>
      <c r="D45" s="11">
        <v>1944445</v>
      </c>
      <c r="E45" s="11">
        <f t="shared" ca="1" si="2"/>
        <v>0</v>
      </c>
      <c r="F45" s="11">
        <v>1944445</v>
      </c>
      <c r="G45" s="12">
        <f t="shared" ca="1" si="3"/>
        <v>1</v>
      </c>
      <c r="H45" s="3"/>
    </row>
    <row r="46" spans="1:8" ht="75" outlineLevel="2" x14ac:dyDescent="0.25">
      <c r="A46" s="13"/>
      <c r="B46" s="14" t="s">
        <v>146</v>
      </c>
      <c r="C46" s="15">
        <v>1944445</v>
      </c>
      <c r="D46" s="15">
        <v>1944445</v>
      </c>
      <c r="E46" s="15">
        <f t="shared" ca="1" si="2"/>
        <v>0</v>
      </c>
      <c r="F46" s="15">
        <v>1944445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7" s="10" t="s">
        <v>70</v>
      </c>
      <c r="C47" s="11">
        <v>1944445</v>
      </c>
      <c r="D47" s="11">
        <v>1594444.97</v>
      </c>
      <c r="E47" s="11">
        <f t="shared" ca="1" si="2"/>
        <v>-350000.03</v>
      </c>
      <c r="F47" s="11">
        <v>1594444.7</v>
      </c>
      <c r="G47" s="12">
        <f t="shared" ca="1" si="3"/>
        <v>1</v>
      </c>
      <c r="H47" s="3"/>
    </row>
    <row r="48" spans="1:8" ht="75" outlineLevel="2" x14ac:dyDescent="0.25">
      <c r="A48" s="13"/>
      <c r="B48" s="14" t="s">
        <v>290</v>
      </c>
      <c r="C48" s="15">
        <v>1944445</v>
      </c>
      <c r="D48" s="15">
        <v>1594444.97</v>
      </c>
      <c r="E48" s="15">
        <f t="shared" ca="1" si="2"/>
        <v>-350000.03</v>
      </c>
      <c r="F48" s="15">
        <v>1594444.7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9" s="10" t="s">
        <v>50</v>
      </c>
      <c r="C49" s="11">
        <v>1944445</v>
      </c>
      <c r="D49" s="11">
        <v>1944445</v>
      </c>
      <c r="E49" s="11">
        <f t="shared" ca="1" si="2"/>
        <v>0</v>
      </c>
      <c r="F49" s="11">
        <v>1944445</v>
      </c>
      <c r="G49" s="12">
        <f t="shared" ca="1" si="3"/>
        <v>1</v>
      </c>
      <c r="H49" s="3"/>
    </row>
    <row r="50" spans="1:8" ht="75" outlineLevel="2" x14ac:dyDescent="0.25">
      <c r="A50" s="13"/>
      <c r="B50" s="14" t="s">
        <v>202</v>
      </c>
      <c r="C50" s="15">
        <v>1944445</v>
      </c>
      <c r="D50" s="15">
        <v>1944445</v>
      </c>
      <c r="E50" s="15">
        <f t="shared" ca="1" si="2"/>
        <v>0</v>
      </c>
      <c r="F50" s="15">
        <v>1944445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1" s="10" t="s">
        <v>52</v>
      </c>
      <c r="C51" s="11">
        <v>19444430</v>
      </c>
      <c r="D51" s="11">
        <v>19444430</v>
      </c>
      <c r="E51" s="11">
        <f t="shared" ca="1" si="2"/>
        <v>0</v>
      </c>
      <c r="F51" s="11">
        <v>19444430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53</v>
      </c>
      <c r="C52" s="15">
        <v>19444430</v>
      </c>
      <c r="D52" s="15">
        <v>19444430</v>
      </c>
      <c r="E52" s="15">
        <f t="shared" ca="1" si="2"/>
        <v>0</v>
      </c>
      <c r="F52" s="15">
        <v>19444430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3" s="10" t="s">
        <v>16</v>
      </c>
      <c r="C53" s="11">
        <v>1944445</v>
      </c>
      <c r="D53" s="11">
        <v>1944445</v>
      </c>
      <c r="E53" s="11">
        <f t="shared" ca="1" si="2"/>
        <v>0</v>
      </c>
      <c r="F53" s="11">
        <v>1944444.97</v>
      </c>
      <c r="G53" s="12">
        <f t="shared" ca="1" si="3"/>
        <v>1</v>
      </c>
      <c r="H53" s="3"/>
    </row>
    <row r="54" spans="1:8" ht="75" outlineLevel="2" x14ac:dyDescent="0.25">
      <c r="A54" s="13"/>
      <c r="B54" s="14" t="s">
        <v>98</v>
      </c>
      <c r="C54" s="15">
        <v>1944445</v>
      </c>
      <c r="D54" s="15">
        <v>1944445</v>
      </c>
      <c r="E54" s="15">
        <f t="shared" ca="1" si="2"/>
        <v>0</v>
      </c>
      <c r="F54" s="15">
        <v>1944444.97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5" s="10" t="s">
        <v>54</v>
      </c>
      <c r="C55" s="11">
        <v>1944445</v>
      </c>
      <c r="D55" s="11">
        <v>1944445</v>
      </c>
      <c r="E55" s="11">
        <f t="shared" ca="1" si="2"/>
        <v>0</v>
      </c>
      <c r="F55" s="11">
        <v>1944445</v>
      </c>
      <c r="G55" s="12">
        <f t="shared" ca="1" si="3"/>
        <v>1</v>
      </c>
      <c r="H55" s="3"/>
    </row>
    <row r="56" spans="1:8" ht="75" outlineLevel="2" x14ac:dyDescent="0.25">
      <c r="A56" s="13"/>
      <c r="B56" s="14" t="s">
        <v>155</v>
      </c>
      <c r="C56" s="15">
        <v>1944445</v>
      </c>
      <c r="D56" s="15">
        <v>1944445</v>
      </c>
      <c r="E56" s="15">
        <f t="shared" ca="1" si="2"/>
        <v>0</v>
      </c>
      <c r="F56" s="15">
        <v>1944445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7" s="10" t="s">
        <v>56</v>
      </c>
      <c r="C57" s="11">
        <v>1944445</v>
      </c>
      <c r="D57" s="11">
        <v>1934722.77</v>
      </c>
      <c r="E57" s="11">
        <f t="shared" ca="1" si="2"/>
        <v>-9722.2299999999814</v>
      </c>
      <c r="F57" s="11">
        <v>1934722.77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57</v>
      </c>
      <c r="C58" s="15">
        <v>1944445</v>
      </c>
      <c r="D58" s="15">
        <v>1934722.77</v>
      </c>
      <c r="E58" s="15">
        <f t="shared" ca="1" si="2"/>
        <v>-9722.2299999999814</v>
      </c>
      <c r="F58" s="15">
        <v>1934722.77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9" s="10" t="s">
        <v>58</v>
      </c>
      <c r="C59" s="11">
        <v>1944445</v>
      </c>
      <c r="D59" s="11">
        <v>1944445</v>
      </c>
      <c r="E59" s="11">
        <f t="shared" ca="1" si="2"/>
        <v>0</v>
      </c>
      <c r="F59" s="11">
        <v>1944445</v>
      </c>
      <c r="G59" s="12">
        <f t="shared" ca="1" si="3"/>
        <v>1</v>
      </c>
      <c r="H59" s="3"/>
    </row>
    <row r="60" spans="1:8" ht="75" outlineLevel="2" x14ac:dyDescent="0.25">
      <c r="A60" s="13"/>
      <c r="B60" s="14" t="s">
        <v>211</v>
      </c>
      <c r="C60" s="15">
        <v>1944445</v>
      </c>
      <c r="D60" s="15">
        <v>1944445</v>
      </c>
      <c r="E60" s="15">
        <f t="shared" ca="1" si="2"/>
        <v>0</v>
      </c>
      <c r="F60" s="15">
        <v>1944445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1" s="10" t="s">
        <v>60</v>
      </c>
      <c r="C61" s="11">
        <v>1944445</v>
      </c>
      <c r="D61" s="11">
        <v>1944445</v>
      </c>
      <c r="E61" s="11">
        <f t="shared" ca="1" si="2"/>
        <v>0</v>
      </c>
      <c r="F61" s="11">
        <v>1944445</v>
      </c>
      <c r="G61" s="12">
        <f t="shared" ca="1" si="3"/>
        <v>1</v>
      </c>
      <c r="H61" s="3"/>
    </row>
    <row r="62" spans="1:8" ht="75" outlineLevel="2" x14ac:dyDescent="0.25">
      <c r="A62" s="13"/>
      <c r="B62" s="14" t="s">
        <v>212</v>
      </c>
      <c r="C62" s="15">
        <v>1944445</v>
      </c>
      <c r="D62" s="15">
        <v>1944445</v>
      </c>
      <c r="E62" s="15">
        <f t="shared" ca="1" si="2"/>
        <v>0</v>
      </c>
      <c r="F62" s="15">
        <v>1944445</v>
      </c>
      <c r="G62" s="16">
        <f t="shared" ca="1" si="3"/>
        <v>1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3" s="10" t="s">
        <v>62</v>
      </c>
      <c r="C63" s="11">
        <v>1944445</v>
      </c>
      <c r="D63" s="11">
        <v>1944445</v>
      </c>
      <c r="E63" s="11">
        <f t="shared" ca="1" si="2"/>
        <v>0</v>
      </c>
      <c r="F63" s="11">
        <v>1944444.97</v>
      </c>
      <c r="G63" s="12">
        <f t="shared" ca="1" si="3"/>
        <v>1</v>
      </c>
      <c r="H63" s="3"/>
    </row>
    <row r="64" spans="1:8" ht="75" outlineLevel="2" x14ac:dyDescent="0.25">
      <c r="A64" s="13"/>
      <c r="B64" s="14" t="s">
        <v>99</v>
      </c>
      <c r="C64" s="15">
        <v>1944445</v>
      </c>
      <c r="D64" s="15">
        <v>1944445</v>
      </c>
      <c r="E64" s="15">
        <f t="shared" ca="1" si="2"/>
        <v>0</v>
      </c>
      <c r="F64" s="15">
        <v>1944444.97</v>
      </c>
      <c r="G64" s="16">
        <f t="shared" ca="1" si="3"/>
        <v>1</v>
      </c>
      <c r="H64" s="3"/>
    </row>
    <row r="65" spans="1:8" ht="15" customHeight="1" x14ac:dyDescent="0.25">
      <c r="A65" s="54" t="s">
        <v>18</v>
      </c>
      <c r="B65" s="55"/>
      <c r="C65" s="17">
        <v>70000000</v>
      </c>
      <c r="D65" s="17">
        <v>69990354.599999994</v>
      </c>
      <c r="E65" s="18">
        <f t="shared" ca="1" si="2"/>
        <v>-9645.4000000059605</v>
      </c>
      <c r="F65" s="18">
        <v>69962155.150000006</v>
      </c>
      <c r="G65" s="19">
        <f t="shared" ca="1" si="3"/>
        <v>0.99960000000000004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140625" style="1" customWidth="1"/>
    <col min="4" max="4" width="11.28515625" style="1" customWidth="1"/>
    <col min="5" max="5" width="13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292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34</v>
      </c>
      <c r="C9" s="11">
        <v>2100000</v>
      </c>
      <c r="D9" s="11">
        <v>0</v>
      </c>
      <c r="E9" s="11">
        <f t="shared" ref="E9:E15" ca="1" si="0">INDIRECT("R[0]C[-1]", FALSE)-INDIRECT("R[0]C[-2]", FALSE)</f>
        <v>-2100000</v>
      </c>
      <c r="F9" s="11">
        <v>0</v>
      </c>
      <c r="G9" s="12">
        <f t="shared" ref="G9:G15" ca="1" si="1">IF(INDIRECT("R[0]C[-3]", FALSE)=0,0,ROUND(INDIRECT("R[0]C[-1]", FALSE)/INDIRECT("R[0]C[-3]", FALSE),4))</f>
        <v>0</v>
      </c>
      <c r="H9" s="3"/>
    </row>
    <row r="10" spans="1:8" ht="60" outlineLevel="2" x14ac:dyDescent="0.25">
      <c r="A10" s="13"/>
      <c r="B10" s="14" t="s">
        <v>35</v>
      </c>
      <c r="C10" s="15">
        <v>2100000</v>
      </c>
      <c r="D10" s="15">
        <v>0</v>
      </c>
      <c r="E10" s="15">
        <f t="shared" ca="1" si="0"/>
        <v>-2100000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40</v>
      </c>
      <c r="C11" s="11">
        <v>0</v>
      </c>
      <c r="D11" s="11">
        <v>2100000</v>
      </c>
      <c r="E11" s="11">
        <f t="shared" ca="1" si="0"/>
        <v>2100000</v>
      </c>
      <c r="F11" s="11">
        <v>2099999.7200000002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226</v>
      </c>
      <c r="C12" s="15">
        <v>0</v>
      </c>
      <c r="D12" s="15">
        <v>2100000</v>
      </c>
      <c r="E12" s="15">
        <f t="shared" ca="1" si="0"/>
        <v>2100000</v>
      </c>
      <c r="F12" s="15">
        <v>2099999.7200000002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52</v>
      </c>
      <c r="C13" s="11">
        <v>297080000</v>
      </c>
      <c r="D13" s="11">
        <v>526605000</v>
      </c>
      <c r="E13" s="11">
        <f t="shared" ca="1" si="0"/>
        <v>229525000</v>
      </c>
      <c r="F13" s="11">
        <v>511457433.45999998</v>
      </c>
      <c r="G13" s="12">
        <f t="shared" ca="1" si="1"/>
        <v>0.97119999999999995</v>
      </c>
      <c r="H13" s="3"/>
    </row>
    <row r="14" spans="1:8" ht="45" outlineLevel="2" x14ac:dyDescent="0.25">
      <c r="A14" s="13"/>
      <c r="B14" s="14" t="s">
        <v>53</v>
      </c>
      <c r="C14" s="15">
        <v>297080000</v>
      </c>
      <c r="D14" s="15">
        <v>526605000</v>
      </c>
      <c r="E14" s="15">
        <f t="shared" ca="1" si="0"/>
        <v>229525000</v>
      </c>
      <c r="F14" s="15">
        <v>511457433.45999998</v>
      </c>
      <c r="G14" s="16">
        <f t="shared" ca="1" si="1"/>
        <v>0.97119999999999995</v>
      </c>
      <c r="H14" s="3"/>
    </row>
    <row r="15" spans="1:8" ht="15" customHeight="1" x14ac:dyDescent="0.25">
      <c r="A15" s="54" t="s">
        <v>18</v>
      </c>
      <c r="B15" s="55"/>
      <c r="C15" s="17">
        <v>299180000</v>
      </c>
      <c r="D15" s="17">
        <v>528705000</v>
      </c>
      <c r="E15" s="18">
        <f t="shared" ca="1" si="0"/>
        <v>229525000</v>
      </c>
      <c r="F15" s="18">
        <v>513557433.18000001</v>
      </c>
      <c r="G15" s="19">
        <f t="shared" ca="1" si="1"/>
        <v>0.97130000000000005</v>
      </c>
      <c r="H15" s="3"/>
    </row>
  </sheetData>
  <mergeCells count="10">
    <mergeCell ref="A15:B1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opLeftCell="A16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140625" style="1" customWidth="1"/>
    <col min="4" max="4" width="11.28515625" style="1" customWidth="1"/>
    <col min="5" max="5" width="12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293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32</v>
      </c>
      <c r="C9" s="11">
        <v>156623500</v>
      </c>
      <c r="D9" s="11">
        <v>162143711.88999999</v>
      </c>
      <c r="E9" s="11">
        <f t="shared" ref="E9:E19" ca="1" si="0">INDIRECT("R[0]C[-1]", FALSE)-INDIRECT("R[0]C[-2]", FALSE)</f>
        <v>5520211.8899999857</v>
      </c>
      <c r="F9" s="11">
        <v>162143711.88999999</v>
      </c>
      <c r="G9" s="12">
        <f t="shared" ref="G9:G19" ca="1" si="1">IF(INDIRECT("R[0]C[-3]", FALSE)=0,0,ROUND(INDIRECT("R[0]C[-1]", FALSE)/INDIRECT("R[0]C[-3]", FALSE),4))</f>
        <v>1</v>
      </c>
      <c r="H9" s="3"/>
    </row>
    <row r="10" spans="1:8" ht="75" outlineLevel="2" x14ac:dyDescent="0.25">
      <c r="A10" s="13"/>
      <c r="B10" s="14" t="s">
        <v>179</v>
      </c>
      <c r="C10" s="15">
        <v>0</v>
      </c>
      <c r="D10" s="15">
        <v>145709040</v>
      </c>
      <c r="E10" s="15">
        <f t="shared" ca="1" si="0"/>
        <v>145709040</v>
      </c>
      <c r="F10" s="15">
        <v>145709040</v>
      </c>
      <c r="G10" s="16">
        <f t="shared" ca="1" si="1"/>
        <v>1</v>
      </c>
      <c r="H10" s="3"/>
    </row>
    <row r="11" spans="1:8" ht="60" outlineLevel="2" x14ac:dyDescent="0.25">
      <c r="A11" s="13"/>
      <c r="B11" s="14" t="s">
        <v>177</v>
      </c>
      <c r="C11" s="15">
        <v>19770730</v>
      </c>
      <c r="D11" s="15">
        <v>16434671.890000001</v>
      </c>
      <c r="E11" s="15">
        <f t="shared" ca="1" si="0"/>
        <v>-3336058.1099999994</v>
      </c>
      <c r="F11" s="15">
        <v>16434671.890000001</v>
      </c>
      <c r="G11" s="16">
        <f t="shared" ca="1" si="1"/>
        <v>1</v>
      </c>
      <c r="H11" s="3"/>
    </row>
    <row r="12" spans="1:8" ht="75" outlineLevel="2" x14ac:dyDescent="0.25">
      <c r="A12" s="13"/>
      <c r="B12" s="14" t="s">
        <v>179</v>
      </c>
      <c r="C12" s="15">
        <v>136852770</v>
      </c>
      <c r="D12" s="15">
        <v>0</v>
      </c>
      <c r="E12" s="15">
        <f t="shared" ca="1" si="0"/>
        <v>-136852770</v>
      </c>
      <c r="F12" s="15">
        <v>0</v>
      </c>
      <c r="G12" s="16">
        <f t="shared" ca="1" si="1"/>
        <v>0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10" t="s">
        <v>34</v>
      </c>
      <c r="C13" s="11">
        <v>59252120</v>
      </c>
      <c r="D13" s="11">
        <v>22454505.899999999</v>
      </c>
      <c r="E13" s="11">
        <f t="shared" ca="1" si="0"/>
        <v>-36797614.100000001</v>
      </c>
      <c r="F13" s="11">
        <v>22454505.899999999</v>
      </c>
      <c r="G13" s="12">
        <f t="shared" ca="1" si="1"/>
        <v>1</v>
      </c>
      <c r="H13" s="3"/>
    </row>
    <row r="14" spans="1:8" ht="75" outlineLevel="2" x14ac:dyDescent="0.25">
      <c r="A14" s="13"/>
      <c r="B14" s="14" t="s">
        <v>181</v>
      </c>
      <c r="C14" s="15">
        <v>59252120</v>
      </c>
      <c r="D14" s="15">
        <v>22454505.899999999</v>
      </c>
      <c r="E14" s="15">
        <f t="shared" ca="1" si="0"/>
        <v>-36797614.100000001</v>
      </c>
      <c r="F14" s="15">
        <v>22454505.899999999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10" t="s">
        <v>52</v>
      </c>
      <c r="C15" s="11">
        <v>304022560</v>
      </c>
      <c r="D15" s="11">
        <v>304022560</v>
      </c>
      <c r="E15" s="11">
        <f t="shared" ca="1" si="0"/>
        <v>0</v>
      </c>
      <c r="F15" s="11">
        <v>304022560</v>
      </c>
      <c r="G15" s="12">
        <f t="shared" ca="1" si="1"/>
        <v>1</v>
      </c>
      <c r="H15" s="3"/>
    </row>
    <row r="16" spans="1:8" ht="45" outlineLevel="2" x14ac:dyDescent="0.25">
      <c r="A16" s="13"/>
      <c r="B16" s="14" t="s">
        <v>53</v>
      </c>
      <c r="C16" s="15">
        <v>304022560</v>
      </c>
      <c r="D16" s="15">
        <v>304022560</v>
      </c>
      <c r="E16" s="15">
        <f t="shared" ca="1" si="0"/>
        <v>0</v>
      </c>
      <c r="F16" s="15">
        <v>304022560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10" t="s">
        <v>58</v>
      </c>
      <c r="C17" s="11">
        <v>30927520</v>
      </c>
      <c r="D17" s="11">
        <v>30927520</v>
      </c>
      <c r="E17" s="11">
        <f t="shared" ca="1" si="0"/>
        <v>0</v>
      </c>
      <c r="F17" s="11">
        <v>30927520</v>
      </c>
      <c r="G17" s="12">
        <f t="shared" ca="1" si="1"/>
        <v>1</v>
      </c>
      <c r="H17" s="3"/>
    </row>
    <row r="18" spans="1:8" ht="75" outlineLevel="2" x14ac:dyDescent="0.25">
      <c r="A18" s="13"/>
      <c r="B18" s="14" t="s">
        <v>211</v>
      </c>
      <c r="C18" s="15">
        <v>30927520</v>
      </c>
      <c r="D18" s="15">
        <v>30927520</v>
      </c>
      <c r="E18" s="15">
        <f t="shared" ca="1" si="0"/>
        <v>0</v>
      </c>
      <c r="F18" s="15">
        <v>30927520</v>
      </c>
      <c r="G18" s="16">
        <f t="shared" ca="1" si="1"/>
        <v>1</v>
      </c>
      <c r="H18" s="3"/>
    </row>
    <row r="19" spans="1:8" ht="15" customHeight="1" x14ac:dyDescent="0.25">
      <c r="A19" s="54" t="s">
        <v>18</v>
      </c>
      <c r="B19" s="55"/>
      <c r="C19" s="17">
        <v>550825700</v>
      </c>
      <c r="D19" s="17">
        <v>519548297.79000002</v>
      </c>
      <c r="E19" s="18">
        <f t="shared" ca="1" si="0"/>
        <v>-31277402.209999979</v>
      </c>
      <c r="F19" s="18">
        <v>519548297.79000002</v>
      </c>
      <c r="G19" s="19">
        <f t="shared" ca="1" si="1"/>
        <v>1</v>
      </c>
      <c r="H19" s="3"/>
    </row>
  </sheetData>
  <mergeCells count="10">
    <mergeCell ref="A19:B19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85546875" style="1" customWidth="1"/>
    <col min="4" max="4" width="11.28515625" style="1" customWidth="1"/>
    <col min="5" max="5" width="13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294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32</v>
      </c>
      <c r="C9" s="11">
        <v>30000000</v>
      </c>
      <c r="D9" s="11">
        <v>30000000</v>
      </c>
      <c r="E9" s="11">
        <f ca="1">INDIRECT("R[0]C[-1]", FALSE)-INDIRECT("R[0]C[-2]", FALSE)</f>
        <v>0</v>
      </c>
      <c r="F9" s="11">
        <v>30000000</v>
      </c>
      <c r="G9" s="12">
        <f ca="1">IF(INDIRECT("R[0]C[-3]", FALSE)=0,0,ROUND(INDIRECT("R[0]C[-1]", FALSE)/INDIRECT("R[0]C[-3]", FALSE),4))</f>
        <v>1</v>
      </c>
      <c r="H9" s="3"/>
    </row>
    <row r="10" spans="1:8" ht="75" outlineLevel="2" x14ac:dyDescent="0.25">
      <c r="A10" s="13"/>
      <c r="B10" s="14" t="s">
        <v>179</v>
      </c>
      <c r="C10" s="15">
        <v>30000000</v>
      </c>
      <c r="D10" s="15">
        <v>30000000</v>
      </c>
      <c r="E10" s="15">
        <f ca="1">INDIRECT("R[0]C[-1]", FALSE)-INDIRECT("R[0]C[-2]", FALSE)</f>
        <v>0</v>
      </c>
      <c r="F10" s="15">
        <v>30000000</v>
      </c>
      <c r="G10" s="16">
        <f ca="1">IF(INDIRECT("R[0]C[-3]", FALSE)=0,0,ROUND(INDIRECT("R[0]C[-1]", FALSE)/INDIRECT("R[0]C[-3]", FALSE),4))</f>
        <v>1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52</v>
      </c>
      <c r="C11" s="11">
        <v>70000000</v>
      </c>
      <c r="D11" s="11">
        <v>70000000</v>
      </c>
      <c r="E11" s="11">
        <f ca="1">INDIRECT("R[0]C[-1]", FALSE)-INDIRECT("R[0]C[-2]", FALSE)</f>
        <v>0</v>
      </c>
      <c r="F11" s="11">
        <v>64721256.619999997</v>
      </c>
      <c r="G11" s="12">
        <f ca="1">IF(INDIRECT("R[0]C[-3]", FALSE)=0,0,ROUND(INDIRECT("R[0]C[-1]", FALSE)/INDIRECT("R[0]C[-3]", FALSE),4))</f>
        <v>0.92459999999999998</v>
      </c>
      <c r="H11" s="3"/>
    </row>
    <row r="12" spans="1:8" ht="45" outlineLevel="2" x14ac:dyDescent="0.25">
      <c r="A12" s="13"/>
      <c r="B12" s="14" t="s">
        <v>53</v>
      </c>
      <c r="C12" s="15">
        <v>70000000</v>
      </c>
      <c r="D12" s="15">
        <v>70000000</v>
      </c>
      <c r="E12" s="15">
        <f ca="1">INDIRECT("R[0]C[-1]", FALSE)-INDIRECT("R[0]C[-2]", FALSE)</f>
        <v>0</v>
      </c>
      <c r="F12" s="15">
        <v>64721256.619999997</v>
      </c>
      <c r="G12" s="16">
        <f ca="1">IF(INDIRECT("R[0]C[-3]", FALSE)=0,0,ROUND(INDIRECT("R[0]C[-1]", FALSE)/INDIRECT("R[0]C[-3]", FALSE),4))</f>
        <v>0.92459999999999998</v>
      </c>
      <c r="H12" s="3"/>
    </row>
    <row r="13" spans="1:8" ht="15" customHeight="1" x14ac:dyDescent="0.25">
      <c r="A13" s="54" t="s">
        <v>18</v>
      </c>
      <c r="B13" s="55"/>
      <c r="C13" s="17">
        <v>100000000</v>
      </c>
      <c r="D13" s="17">
        <v>100000000</v>
      </c>
      <c r="E13" s="18">
        <f ca="1">INDIRECT("R[0]C[-1]", FALSE)-INDIRECT("R[0]C[-2]", FALSE)</f>
        <v>0</v>
      </c>
      <c r="F13" s="18">
        <v>94721256.620000005</v>
      </c>
      <c r="G13" s="19">
        <f ca="1">IF(INDIRECT("R[0]C[-3]", FALSE)=0,0,ROUND(INDIRECT("R[0]C[-1]", FALSE)/INDIRECT("R[0]C[-3]", FALSE),4))</f>
        <v>0.94720000000000004</v>
      </c>
      <c r="H13" s="3"/>
    </row>
  </sheetData>
  <mergeCells count="10">
    <mergeCell ref="A13:B13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5703125" style="1" customWidth="1"/>
    <col min="4" max="4" width="11.28515625" style="1" customWidth="1"/>
    <col min="5" max="5" width="13.57031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61" t="s">
        <v>295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52</v>
      </c>
      <c r="C9" s="11">
        <v>0</v>
      </c>
      <c r="D9" s="11">
        <v>12500000</v>
      </c>
      <c r="E9" s="11">
        <f ca="1">INDIRECT("R[0]C[-1]", FALSE)-INDIRECT("R[0]C[-2]", FALSE)</f>
        <v>12500000</v>
      </c>
      <c r="F9" s="11">
        <v>12500000</v>
      </c>
      <c r="G9" s="12">
        <f ca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53</v>
      </c>
      <c r="C10" s="15">
        <v>0</v>
      </c>
      <c r="D10" s="15">
        <v>12500000</v>
      </c>
      <c r="E10" s="15">
        <f ca="1">INDIRECT("R[0]C[-1]", FALSE)-INDIRECT("R[0]C[-2]", FALSE)</f>
        <v>12500000</v>
      </c>
      <c r="F10" s="15">
        <v>12500000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0</v>
      </c>
      <c r="D11" s="17">
        <v>12500000</v>
      </c>
      <c r="E11" s="18">
        <f ca="1">INDIRECT("R[0]C[-1]", FALSE)-INDIRECT("R[0]C[-2]", FALSE)</f>
        <v>12500000</v>
      </c>
      <c r="F11" s="18">
        <v>12500000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4"/>
  <sheetViews>
    <sheetView topLeftCell="A132" zoomScaleNormal="100" zoomScaleSheetLayoutView="100" workbookViewId="0">
      <selection activeCell="E12" sqref="E12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28515625" style="1" customWidth="1"/>
    <col min="4" max="4" width="11.28515625" style="1" customWidth="1"/>
    <col min="5" max="5" width="14.710937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296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20</v>
      </c>
      <c r="C9" s="11">
        <v>0</v>
      </c>
      <c r="D9" s="11">
        <v>5705456.5199999996</v>
      </c>
      <c r="E9" s="11">
        <f t="shared" ref="E9:E40" ca="1" si="0">INDIRECT("R[0]C[-1]", FALSE)-INDIRECT("R[0]C[-2]", FALSE)</f>
        <v>5705456.5199999996</v>
      </c>
      <c r="F9" s="11">
        <v>5705456.5199999996</v>
      </c>
      <c r="G9" s="12">
        <f t="shared" ref="G9:G40" ca="1" si="1">IF(INDIRECT("R[0]C[-3]", FALSE)=0,0,ROUND(INDIRECT("R[0]C[-1]", FALSE)/INDIRECT("R[0]C[-3]", FALSE),4))</f>
        <v>1</v>
      </c>
      <c r="H9" s="3"/>
    </row>
    <row r="10" spans="1:8" ht="45" outlineLevel="2" x14ac:dyDescent="0.25">
      <c r="A10" s="13"/>
      <c r="B10" s="14" t="s">
        <v>21</v>
      </c>
      <c r="C10" s="15">
        <v>0</v>
      </c>
      <c r="D10" s="15">
        <v>642924.32999999996</v>
      </c>
      <c r="E10" s="15">
        <f t="shared" ca="1" si="0"/>
        <v>642924.32999999996</v>
      </c>
      <c r="F10" s="15">
        <v>642924.32999999996</v>
      </c>
      <c r="G10" s="16">
        <f t="shared" ca="1" si="1"/>
        <v>1</v>
      </c>
      <c r="H10" s="3"/>
    </row>
    <row r="11" spans="1:8" ht="60" outlineLevel="2" x14ac:dyDescent="0.25">
      <c r="A11" s="13"/>
      <c r="B11" s="14" t="s">
        <v>131</v>
      </c>
      <c r="C11" s="15">
        <v>0</v>
      </c>
      <c r="D11" s="15">
        <v>2861048.55</v>
      </c>
      <c r="E11" s="15">
        <f t="shared" ca="1" si="0"/>
        <v>2861048.55</v>
      </c>
      <c r="F11" s="15">
        <v>2861048.55</v>
      </c>
      <c r="G11" s="16">
        <f t="shared" ca="1" si="1"/>
        <v>1</v>
      </c>
      <c r="H11" s="3"/>
    </row>
    <row r="12" spans="1:8" ht="45" outlineLevel="2" x14ac:dyDescent="0.25">
      <c r="A12" s="13"/>
      <c r="B12" s="14" t="s">
        <v>21</v>
      </c>
      <c r="C12" s="15">
        <v>0</v>
      </c>
      <c r="D12" s="15">
        <v>294000</v>
      </c>
      <c r="E12" s="15">
        <f t="shared" ca="1" si="0"/>
        <v>294000</v>
      </c>
      <c r="F12" s="15">
        <v>294000</v>
      </c>
      <c r="G12" s="16">
        <f t="shared" ca="1" si="1"/>
        <v>1</v>
      </c>
      <c r="H12" s="3"/>
    </row>
    <row r="13" spans="1:8" ht="60" outlineLevel="2" x14ac:dyDescent="0.25">
      <c r="A13" s="13"/>
      <c r="B13" s="14" t="s">
        <v>131</v>
      </c>
      <c r="C13" s="15">
        <v>0</v>
      </c>
      <c r="D13" s="15">
        <v>836024.24</v>
      </c>
      <c r="E13" s="15">
        <f t="shared" ca="1" si="0"/>
        <v>836024.24</v>
      </c>
      <c r="F13" s="15">
        <v>836024.24</v>
      </c>
      <c r="G13" s="16">
        <f t="shared" ca="1" si="1"/>
        <v>1</v>
      </c>
      <c r="H13" s="3"/>
    </row>
    <row r="14" spans="1:8" ht="45" outlineLevel="2" x14ac:dyDescent="0.25">
      <c r="A14" s="13"/>
      <c r="B14" s="14" t="s">
        <v>21</v>
      </c>
      <c r="C14" s="15">
        <v>0</v>
      </c>
      <c r="D14" s="15">
        <v>480000</v>
      </c>
      <c r="E14" s="15">
        <f t="shared" ca="1" si="0"/>
        <v>480000</v>
      </c>
      <c r="F14" s="15">
        <v>480000</v>
      </c>
      <c r="G14" s="16">
        <f t="shared" ca="1" si="1"/>
        <v>1</v>
      </c>
      <c r="H14" s="3"/>
    </row>
    <row r="15" spans="1:8" ht="60" outlineLevel="2" x14ac:dyDescent="0.25">
      <c r="A15" s="13"/>
      <c r="B15" s="14" t="s">
        <v>131</v>
      </c>
      <c r="C15" s="15">
        <v>0</v>
      </c>
      <c r="D15" s="15">
        <v>471459.4</v>
      </c>
      <c r="E15" s="15">
        <f t="shared" ca="1" si="0"/>
        <v>471459.4</v>
      </c>
      <c r="F15" s="15">
        <v>471459.4</v>
      </c>
      <c r="G15" s="16">
        <f t="shared" ca="1" si="1"/>
        <v>1</v>
      </c>
      <c r="H15" s="3"/>
    </row>
    <row r="16" spans="1:8" ht="30" outlineLevel="2" x14ac:dyDescent="0.25">
      <c r="A16" s="13"/>
      <c r="B16" s="14" t="s">
        <v>139</v>
      </c>
      <c r="C16" s="15">
        <v>0</v>
      </c>
      <c r="D16" s="15">
        <v>70000</v>
      </c>
      <c r="E16" s="15">
        <f t="shared" ca="1" si="0"/>
        <v>70000</v>
      </c>
      <c r="F16" s="15">
        <v>70000</v>
      </c>
      <c r="G16" s="16">
        <f t="shared" ca="1" si="1"/>
        <v>1</v>
      </c>
      <c r="H16" s="3"/>
    </row>
    <row r="17" spans="1:8" ht="45" outlineLevel="2" x14ac:dyDescent="0.25">
      <c r="A17" s="13"/>
      <c r="B17" s="14" t="s">
        <v>21</v>
      </c>
      <c r="C17" s="15">
        <v>0</v>
      </c>
      <c r="D17" s="15">
        <v>50000</v>
      </c>
      <c r="E17" s="15">
        <f t="shared" ca="1" si="0"/>
        <v>50000</v>
      </c>
      <c r="F17" s="15">
        <v>50000</v>
      </c>
      <c r="G17" s="16">
        <f t="shared" ca="1" si="1"/>
        <v>1</v>
      </c>
      <c r="H17" s="3"/>
    </row>
    <row r="18" spans="1:8" outlineLevel="1" x14ac:dyDescent="0.25">
      <c r="A1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8" s="10" t="s">
        <v>22</v>
      </c>
      <c r="C18" s="11">
        <v>0</v>
      </c>
      <c r="D18" s="11">
        <v>2164182.0699999998</v>
      </c>
      <c r="E18" s="11">
        <f t="shared" ca="1" si="0"/>
        <v>2164182.0699999998</v>
      </c>
      <c r="F18" s="11">
        <v>2128722.29</v>
      </c>
      <c r="G18" s="12">
        <f t="shared" ca="1" si="1"/>
        <v>0.98360000000000003</v>
      </c>
      <c r="H18" s="3"/>
    </row>
    <row r="19" spans="1:8" ht="60" outlineLevel="2" x14ac:dyDescent="0.25">
      <c r="A19" s="13"/>
      <c r="B19" s="14" t="s">
        <v>23</v>
      </c>
      <c r="C19" s="15">
        <v>0</v>
      </c>
      <c r="D19" s="15">
        <v>997348.48</v>
      </c>
      <c r="E19" s="15">
        <f t="shared" ca="1" si="0"/>
        <v>997348.48</v>
      </c>
      <c r="F19" s="15">
        <v>997348.48</v>
      </c>
      <c r="G19" s="16">
        <f t="shared" ca="1" si="1"/>
        <v>1</v>
      </c>
      <c r="H19" s="3"/>
    </row>
    <row r="20" spans="1:8" ht="45" outlineLevel="2" x14ac:dyDescent="0.25">
      <c r="A20" s="13"/>
      <c r="B20" s="14" t="s">
        <v>158</v>
      </c>
      <c r="C20" s="15">
        <v>0</v>
      </c>
      <c r="D20" s="15">
        <v>765627.47</v>
      </c>
      <c r="E20" s="15">
        <f t="shared" ca="1" si="0"/>
        <v>765627.47</v>
      </c>
      <c r="F20" s="15">
        <v>765627.47</v>
      </c>
      <c r="G20" s="16">
        <f t="shared" ca="1" si="1"/>
        <v>1</v>
      </c>
      <c r="H20" s="3"/>
    </row>
    <row r="21" spans="1:8" ht="60" outlineLevel="2" x14ac:dyDescent="0.25">
      <c r="A21" s="13"/>
      <c r="B21" s="14" t="s">
        <v>23</v>
      </c>
      <c r="C21" s="15">
        <v>0</v>
      </c>
      <c r="D21" s="15">
        <v>401206.12</v>
      </c>
      <c r="E21" s="15">
        <f t="shared" ca="1" si="0"/>
        <v>401206.12</v>
      </c>
      <c r="F21" s="15">
        <v>365746.34</v>
      </c>
      <c r="G21" s="16">
        <f t="shared" ca="1" si="1"/>
        <v>0.91159999999999997</v>
      </c>
      <c r="H21" s="3"/>
    </row>
    <row r="22" spans="1:8" outlineLevel="1" x14ac:dyDescent="0.25">
      <c r="A2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2" s="10" t="s">
        <v>24</v>
      </c>
      <c r="C22" s="11">
        <v>0</v>
      </c>
      <c r="D22" s="11">
        <v>34335341.200000003</v>
      </c>
      <c r="E22" s="11">
        <f t="shared" ca="1" si="0"/>
        <v>34335341.200000003</v>
      </c>
      <c r="F22" s="11">
        <v>17850589.27</v>
      </c>
      <c r="G22" s="12">
        <f t="shared" ca="1" si="1"/>
        <v>0.51990000000000003</v>
      </c>
      <c r="H22" s="3"/>
    </row>
    <row r="23" spans="1:8" ht="45" outlineLevel="2" x14ac:dyDescent="0.25">
      <c r="A23" s="13"/>
      <c r="B23" s="14" t="s">
        <v>168</v>
      </c>
      <c r="C23" s="15">
        <v>0</v>
      </c>
      <c r="D23" s="15">
        <v>8005211.4199999999</v>
      </c>
      <c r="E23" s="15">
        <f t="shared" ca="1" si="0"/>
        <v>8005211.4199999999</v>
      </c>
      <c r="F23" s="15">
        <v>8005211.4199999999</v>
      </c>
      <c r="G23" s="16">
        <f t="shared" ca="1" si="1"/>
        <v>1</v>
      </c>
      <c r="H23" s="3"/>
    </row>
    <row r="24" spans="1:8" ht="60" outlineLevel="2" x14ac:dyDescent="0.25">
      <c r="A24" s="13"/>
      <c r="B24" s="14" t="s">
        <v>25</v>
      </c>
      <c r="C24" s="15">
        <v>0</v>
      </c>
      <c r="D24" s="15">
        <v>565726.25</v>
      </c>
      <c r="E24" s="15">
        <f t="shared" ca="1" si="0"/>
        <v>565726.25</v>
      </c>
      <c r="F24" s="15">
        <v>565726.25</v>
      </c>
      <c r="G24" s="16">
        <f t="shared" ca="1" si="1"/>
        <v>1</v>
      </c>
      <c r="H24" s="3"/>
    </row>
    <row r="25" spans="1:8" ht="75" outlineLevel="2" x14ac:dyDescent="0.25">
      <c r="A25" s="13"/>
      <c r="B25" s="14" t="s">
        <v>153</v>
      </c>
      <c r="C25" s="15">
        <v>0</v>
      </c>
      <c r="D25" s="15">
        <v>9656068.6099999994</v>
      </c>
      <c r="E25" s="15">
        <f t="shared" ca="1" si="0"/>
        <v>9656068.6099999994</v>
      </c>
      <c r="F25" s="15">
        <v>5584650</v>
      </c>
      <c r="G25" s="16">
        <f t="shared" ca="1" si="1"/>
        <v>0.57840000000000003</v>
      </c>
      <c r="H25" s="3"/>
    </row>
    <row r="26" spans="1:8" ht="60" outlineLevel="2" x14ac:dyDescent="0.25">
      <c r="A26" s="13"/>
      <c r="B26" s="14" t="s">
        <v>25</v>
      </c>
      <c r="C26" s="15">
        <v>0</v>
      </c>
      <c r="D26" s="15">
        <v>267951.59999999998</v>
      </c>
      <c r="E26" s="15">
        <f t="shared" ca="1" si="0"/>
        <v>267951.59999999998</v>
      </c>
      <c r="F26" s="15">
        <v>267951.59999999998</v>
      </c>
      <c r="G26" s="16">
        <f t="shared" ca="1" si="1"/>
        <v>1</v>
      </c>
      <c r="H26" s="3"/>
    </row>
    <row r="27" spans="1:8" ht="75" outlineLevel="2" x14ac:dyDescent="0.25">
      <c r="A27" s="13"/>
      <c r="B27" s="14" t="s">
        <v>153</v>
      </c>
      <c r="C27" s="15">
        <v>0</v>
      </c>
      <c r="D27" s="15">
        <v>3427050</v>
      </c>
      <c r="E27" s="15">
        <f t="shared" ca="1" si="0"/>
        <v>3427050</v>
      </c>
      <c r="F27" s="15">
        <v>3427050</v>
      </c>
      <c r="G27" s="16">
        <f t="shared" ca="1" si="1"/>
        <v>1</v>
      </c>
      <c r="H27" s="3"/>
    </row>
    <row r="28" spans="1:8" ht="60" outlineLevel="2" x14ac:dyDescent="0.25">
      <c r="A28" s="13"/>
      <c r="B28" s="14" t="s">
        <v>25</v>
      </c>
      <c r="C28" s="15">
        <v>0</v>
      </c>
      <c r="D28" s="15">
        <v>12413333.32</v>
      </c>
      <c r="E28" s="15">
        <f t="shared" ca="1" si="0"/>
        <v>12413333.32</v>
      </c>
      <c r="F28" s="15">
        <v>0</v>
      </c>
      <c r="G28" s="16">
        <f t="shared" ca="1" si="1"/>
        <v>0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9" s="10" t="s">
        <v>26</v>
      </c>
      <c r="C29" s="11">
        <v>0</v>
      </c>
      <c r="D29" s="11">
        <v>10120279.34</v>
      </c>
      <c r="E29" s="11">
        <f t="shared" ca="1" si="0"/>
        <v>10120279.34</v>
      </c>
      <c r="F29" s="11">
        <v>9971587.25</v>
      </c>
      <c r="G29" s="12">
        <f t="shared" ca="1" si="1"/>
        <v>0.98529999999999995</v>
      </c>
      <c r="H29" s="3"/>
    </row>
    <row r="30" spans="1:8" ht="75" outlineLevel="2" x14ac:dyDescent="0.25">
      <c r="A30" s="13"/>
      <c r="B30" s="14" t="s">
        <v>170</v>
      </c>
      <c r="C30" s="15">
        <v>0</v>
      </c>
      <c r="D30" s="15">
        <v>2909838.76</v>
      </c>
      <c r="E30" s="15">
        <f t="shared" ca="1" si="0"/>
        <v>2909838.76</v>
      </c>
      <c r="F30" s="15">
        <v>2909838.76</v>
      </c>
      <c r="G30" s="16">
        <f t="shared" ca="1" si="1"/>
        <v>1</v>
      </c>
      <c r="H30" s="3"/>
    </row>
    <row r="31" spans="1:8" ht="60" outlineLevel="2" x14ac:dyDescent="0.25">
      <c r="A31" s="13"/>
      <c r="B31" s="14" t="s">
        <v>27</v>
      </c>
      <c r="C31" s="15">
        <v>0</v>
      </c>
      <c r="D31" s="15">
        <v>7210440.5800000001</v>
      </c>
      <c r="E31" s="15">
        <f t="shared" ca="1" si="0"/>
        <v>7210440.5800000001</v>
      </c>
      <c r="F31" s="15">
        <v>7061748.4900000002</v>
      </c>
      <c r="G31" s="16">
        <f t="shared" ca="1" si="1"/>
        <v>0.97940000000000005</v>
      </c>
      <c r="H31" s="3"/>
    </row>
    <row r="32" spans="1:8" outlineLevel="1" x14ac:dyDescent="0.25">
      <c r="A3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2" s="10" t="s">
        <v>28</v>
      </c>
      <c r="C32" s="11">
        <v>0</v>
      </c>
      <c r="D32" s="11">
        <v>22272088.600000001</v>
      </c>
      <c r="E32" s="11">
        <f t="shared" ca="1" si="0"/>
        <v>22272088.600000001</v>
      </c>
      <c r="F32" s="11">
        <v>5234235.08</v>
      </c>
      <c r="G32" s="12">
        <f t="shared" ca="1" si="1"/>
        <v>0.23499999999999999</v>
      </c>
      <c r="H32" s="3"/>
    </row>
    <row r="33" spans="1:8" ht="60" outlineLevel="2" x14ac:dyDescent="0.25">
      <c r="A33" s="13"/>
      <c r="B33" s="14" t="s">
        <v>29</v>
      </c>
      <c r="C33" s="15">
        <v>0</v>
      </c>
      <c r="D33" s="15">
        <v>22272088.600000001</v>
      </c>
      <c r="E33" s="15">
        <f t="shared" ca="1" si="0"/>
        <v>22272088.600000001</v>
      </c>
      <c r="F33" s="15">
        <v>5234235.08</v>
      </c>
      <c r="G33" s="16">
        <f t="shared" ca="1" si="1"/>
        <v>0.23499999999999999</v>
      </c>
      <c r="H33" s="3"/>
    </row>
    <row r="34" spans="1:8" outlineLevel="1" x14ac:dyDescent="0.25">
      <c r="A3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4" s="10" t="s">
        <v>30</v>
      </c>
      <c r="C34" s="11">
        <v>0</v>
      </c>
      <c r="D34" s="11">
        <v>1831948.92</v>
      </c>
      <c r="E34" s="11">
        <f t="shared" ca="1" si="0"/>
        <v>1831948.92</v>
      </c>
      <c r="F34" s="11">
        <v>1305660.56</v>
      </c>
      <c r="G34" s="12">
        <f t="shared" ca="1" si="1"/>
        <v>0.7127</v>
      </c>
      <c r="H34" s="3"/>
    </row>
    <row r="35" spans="1:8" ht="60" outlineLevel="2" x14ac:dyDescent="0.25">
      <c r="A35" s="13"/>
      <c r="B35" s="14" t="s">
        <v>31</v>
      </c>
      <c r="C35" s="15">
        <v>0</v>
      </c>
      <c r="D35" s="15">
        <v>1831948.92</v>
      </c>
      <c r="E35" s="15">
        <f t="shared" ca="1" si="0"/>
        <v>1831948.92</v>
      </c>
      <c r="F35" s="15">
        <v>1305660.56</v>
      </c>
      <c r="G35" s="16">
        <f t="shared" ca="1" si="1"/>
        <v>0.7127</v>
      </c>
      <c r="H35" s="3"/>
    </row>
    <row r="36" spans="1:8" outlineLevel="1" x14ac:dyDescent="0.25">
      <c r="A3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6" s="10" t="s">
        <v>76</v>
      </c>
      <c r="C36" s="11">
        <v>0</v>
      </c>
      <c r="D36" s="11">
        <v>8622165.6199999992</v>
      </c>
      <c r="E36" s="11">
        <f t="shared" ca="1" si="0"/>
        <v>8622165.6199999992</v>
      </c>
      <c r="F36" s="11">
        <v>7369855.2000000002</v>
      </c>
      <c r="G36" s="12">
        <f t="shared" ca="1" si="1"/>
        <v>0.8548</v>
      </c>
      <c r="H36" s="3"/>
    </row>
    <row r="37" spans="1:8" ht="60" outlineLevel="2" x14ac:dyDescent="0.25">
      <c r="A37" s="13"/>
      <c r="B37" s="14" t="s">
        <v>77</v>
      </c>
      <c r="C37" s="15">
        <v>0</v>
      </c>
      <c r="D37" s="15">
        <v>3290835.5</v>
      </c>
      <c r="E37" s="15">
        <f t="shared" ca="1" si="0"/>
        <v>3290835.5</v>
      </c>
      <c r="F37" s="15">
        <v>3290835.5</v>
      </c>
      <c r="G37" s="16">
        <f t="shared" ca="1" si="1"/>
        <v>1</v>
      </c>
      <c r="H37" s="3"/>
    </row>
    <row r="38" spans="1:8" ht="45" outlineLevel="2" x14ac:dyDescent="0.25">
      <c r="A38" s="13"/>
      <c r="B38" s="14" t="s">
        <v>175</v>
      </c>
      <c r="C38" s="15">
        <v>0</v>
      </c>
      <c r="D38" s="15">
        <v>1980457.4</v>
      </c>
      <c r="E38" s="15">
        <f t="shared" ca="1" si="0"/>
        <v>1980457.4</v>
      </c>
      <c r="F38" s="15">
        <v>1980457.4</v>
      </c>
      <c r="G38" s="16">
        <f t="shared" ca="1" si="1"/>
        <v>1</v>
      </c>
      <c r="H38" s="3"/>
    </row>
    <row r="39" spans="1:8" ht="60" outlineLevel="2" x14ac:dyDescent="0.25">
      <c r="A39" s="13"/>
      <c r="B39" s="14" t="s">
        <v>77</v>
      </c>
      <c r="C39" s="15">
        <v>0</v>
      </c>
      <c r="D39" s="15">
        <v>292500</v>
      </c>
      <c r="E39" s="15">
        <f t="shared" ca="1" si="0"/>
        <v>292500</v>
      </c>
      <c r="F39" s="15">
        <v>292500</v>
      </c>
      <c r="G39" s="16">
        <f t="shared" ca="1" si="1"/>
        <v>1</v>
      </c>
      <c r="H39" s="3"/>
    </row>
    <row r="40" spans="1:8" ht="75" outlineLevel="2" x14ac:dyDescent="0.25">
      <c r="A40" s="13"/>
      <c r="B40" s="14" t="s">
        <v>176</v>
      </c>
      <c r="C40" s="15">
        <v>0</v>
      </c>
      <c r="D40" s="15">
        <v>82900</v>
      </c>
      <c r="E40" s="15">
        <f t="shared" ca="1" si="0"/>
        <v>82900</v>
      </c>
      <c r="F40" s="15">
        <v>82900</v>
      </c>
      <c r="G40" s="16">
        <f t="shared" ca="1" si="1"/>
        <v>1</v>
      </c>
      <c r="H40" s="3"/>
    </row>
    <row r="41" spans="1:8" ht="45" outlineLevel="2" x14ac:dyDescent="0.25">
      <c r="A41" s="13"/>
      <c r="B41" s="14" t="s">
        <v>116</v>
      </c>
      <c r="C41" s="15">
        <v>0</v>
      </c>
      <c r="D41" s="15">
        <v>1090896.8</v>
      </c>
      <c r="E41" s="15">
        <f t="shared" ref="E41:E72" ca="1" si="2">INDIRECT("R[0]C[-1]", FALSE)-INDIRECT("R[0]C[-2]", FALSE)</f>
        <v>1090896.8</v>
      </c>
      <c r="F41" s="15">
        <v>0</v>
      </c>
      <c r="G41" s="16">
        <f t="shared" ref="G41:G72" ca="1" si="3">IF(INDIRECT("R[0]C[-3]", FALSE)=0,0,ROUND(INDIRECT("R[0]C[-1]", FALSE)/INDIRECT("R[0]C[-3]", FALSE),4))</f>
        <v>0</v>
      </c>
      <c r="H41" s="3"/>
    </row>
    <row r="42" spans="1:8" ht="60" outlineLevel="2" x14ac:dyDescent="0.25">
      <c r="A42" s="13"/>
      <c r="B42" s="14" t="s">
        <v>77</v>
      </c>
      <c r="C42" s="15">
        <v>0</v>
      </c>
      <c r="D42" s="15">
        <v>386147.12</v>
      </c>
      <c r="E42" s="15">
        <f t="shared" ca="1" si="2"/>
        <v>386147.12</v>
      </c>
      <c r="F42" s="15">
        <v>386147.12</v>
      </c>
      <c r="G42" s="16">
        <f t="shared" ca="1" si="3"/>
        <v>1</v>
      </c>
      <c r="H42" s="3"/>
    </row>
    <row r="43" spans="1:8" ht="75" outlineLevel="2" x14ac:dyDescent="0.25">
      <c r="A43" s="13"/>
      <c r="B43" s="14" t="s">
        <v>176</v>
      </c>
      <c r="C43" s="15">
        <v>0</v>
      </c>
      <c r="D43" s="15">
        <v>1298428.8</v>
      </c>
      <c r="E43" s="15">
        <f t="shared" ca="1" si="2"/>
        <v>1298428.8</v>
      </c>
      <c r="F43" s="15">
        <v>1137015.18</v>
      </c>
      <c r="G43" s="16">
        <f t="shared" ca="1" si="3"/>
        <v>0.87570000000000003</v>
      </c>
      <c r="H43" s="3"/>
    </row>
    <row r="44" spans="1:8" ht="60" outlineLevel="2" x14ac:dyDescent="0.25">
      <c r="A44" s="13"/>
      <c r="B44" s="14" t="s">
        <v>77</v>
      </c>
      <c r="C44" s="15">
        <v>0</v>
      </c>
      <c r="D44" s="15">
        <v>54500</v>
      </c>
      <c r="E44" s="15">
        <f t="shared" ca="1" si="2"/>
        <v>54500</v>
      </c>
      <c r="F44" s="15">
        <v>54500</v>
      </c>
      <c r="G44" s="16">
        <f t="shared" ca="1" si="3"/>
        <v>1</v>
      </c>
      <c r="H44" s="3"/>
    </row>
    <row r="45" spans="1:8" ht="75" outlineLevel="2" x14ac:dyDescent="0.25">
      <c r="A45" s="13"/>
      <c r="B45" s="14" t="s">
        <v>176</v>
      </c>
      <c r="C45" s="15">
        <v>0</v>
      </c>
      <c r="D45" s="15">
        <v>145500</v>
      </c>
      <c r="E45" s="15">
        <f t="shared" ca="1" si="2"/>
        <v>145500</v>
      </c>
      <c r="F45" s="15">
        <v>145500</v>
      </c>
      <c r="G45" s="16">
        <f t="shared" ca="1" si="3"/>
        <v>1</v>
      </c>
      <c r="H45" s="3"/>
    </row>
    <row r="46" spans="1:8" outlineLevel="1" x14ac:dyDescent="0.25">
      <c r="A4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6" s="10" t="s">
        <v>32</v>
      </c>
      <c r="C46" s="11">
        <v>0</v>
      </c>
      <c r="D46" s="11">
        <v>31681573.100000001</v>
      </c>
      <c r="E46" s="11">
        <f t="shared" ca="1" si="2"/>
        <v>31681573.100000001</v>
      </c>
      <c r="F46" s="11">
        <v>31068097.989999998</v>
      </c>
      <c r="G46" s="12">
        <f t="shared" ca="1" si="3"/>
        <v>0.98060000000000003</v>
      </c>
      <c r="H46" s="3"/>
    </row>
    <row r="47" spans="1:8" ht="60" outlineLevel="2" x14ac:dyDescent="0.25">
      <c r="A47" s="13"/>
      <c r="B47" s="14" t="s">
        <v>178</v>
      </c>
      <c r="C47" s="15">
        <v>0</v>
      </c>
      <c r="D47" s="15">
        <v>1083000</v>
      </c>
      <c r="E47" s="15">
        <f t="shared" ca="1" si="2"/>
        <v>1083000</v>
      </c>
      <c r="F47" s="15">
        <v>470250</v>
      </c>
      <c r="G47" s="16">
        <f t="shared" ca="1" si="3"/>
        <v>0.43419999999999997</v>
      </c>
      <c r="H47" s="3"/>
    </row>
    <row r="48" spans="1:8" ht="75" outlineLevel="2" x14ac:dyDescent="0.25">
      <c r="A48" s="13"/>
      <c r="B48" s="14" t="s">
        <v>179</v>
      </c>
      <c r="C48" s="15">
        <v>0</v>
      </c>
      <c r="D48" s="15">
        <v>465000</v>
      </c>
      <c r="E48" s="15">
        <f t="shared" ca="1" si="2"/>
        <v>465000</v>
      </c>
      <c r="F48" s="15">
        <v>465000</v>
      </c>
      <c r="G48" s="16">
        <f t="shared" ca="1" si="3"/>
        <v>1</v>
      </c>
      <c r="H48" s="3"/>
    </row>
    <row r="49" spans="1:8" ht="60" outlineLevel="2" x14ac:dyDescent="0.25">
      <c r="A49" s="13"/>
      <c r="B49" s="14" t="s">
        <v>33</v>
      </c>
      <c r="C49" s="15">
        <v>0</v>
      </c>
      <c r="D49" s="15">
        <v>1912823.46</v>
      </c>
      <c r="E49" s="15">
        <f t="shared" ca="1" si="2"/>
        <v>1912823.46</v>
      </c>
      <c r="F49" s="15">
        <v>1912098.35</v>
      </c>
      <c r="G49" s="16">
        <f t="shared" ca="1" si="3"/>
        <v>0.99960000000000004</v>
      </c>
      <c r="H49" s="3"/>
    </row>
    <row r="50" spans="1:8" ht="75" outlineLevel="2" x14ac:dyDescent="0.25">
      <c r="A50" s="13"/>
      <c r="B50" s="14" t="s">
        <v>179</v>
      </c>
      <c r="C50" s="15">
        <v>0</v>
      </c>
      <c r="D50" s="15">
        <v>5170800</v>
      </c>
      <c r="E50" s="15">
        <f t="shared" ca="1" si="2"/>
        <v>5170800</v>
      </c>
      <c r="F50" s="15">
        <v>5170800</v>
      </c>
      <c r="G50" s="16">
        <f t="shared" ca="1" si="3"/>
        <v>1</v>
      </c>
      <c r="H50" s="3"/>
    </row>
    <row r="51" spans="1:8" ht="60" outlineLevel="2" x14ac:dyDescent="0.25">
      <c r="A51" s="13"/>
      <c r="B51" s="14" t="s">
        <v>33</v>
      </c>
      <c r="C51" s="15">
        <v>0</v>
      </c>
      <c r="D51" s="15">
        <v>23049949.640000001</v>
      </c>
      <c r="E51" s="15">
        <f t="shared" ca="1" si="2"/>
        <v>23049949.640000001</v>
      </c>
      <c r="F51" s="15">
        <v>23049949.640000001</v>
      </c>
      <c r="G51" s="16">
        <f t="shared" ca="1" si="3"/>
        <v>1</v>
      </c>
      <c r="H51" s="3"/>
    </row>
    <row r="52" spans="1:8" outlineLevel="1" x14ac:dyDescent="0.25">
      <c r="A5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2" s="10" t="s">
        <v>34</v>
      </c>
      <c r="C52" s="11">
        <v>0</v>
      </c>
      <c r="D52" s="11">
        <v>742800</v>
      </c>
      <c r="E52" s="11">
        <f t="shared" ca="1" si="2"/>
        <v>742800</v>
      </c>
      <c r="F52" s="11">
        <v>742771.9</v>
      </c>
      <c r="G52" s="12">
        <f t="shared" ca="1" si="3"/>
        <v>1</v>
      </c>
      <c r="H52" s="3"/>
    </row>
    <row r="53" spans="1:8" ht="60" outlineLevel="2" x14ac:dyDescent="0.25">
      <c r="A53" s="13"/>
      <c r="B53" s="14" t="s">
        <v>35</v>
      </c>
      <c r="C53" s="15">
        <v>0</v>
      </c>
      <c r="D53" s="15">
        <v>345000</v>
      </c>
      <c r="E53" s="15">
        <f t="shared" ca="1" si="2"/>
        <v>345000</v>
      </c>
      <c r="F53" s="15">
        <v>344971.9</v>
      </c>
      <c r="G53" s="16">
        <f t="shared" ca="1" si="3"/>
        <v>0.99990000000000001</v>
      </c>
      <c r="H53" s="3"/>
    </row>
    <row r="54" spans="1:8" ht="45" outlineLevel="2" x14ac:dyDescent="0.25">
      <c r="A54" s="13"/>
      <c r="B54" s="14" t="s">
        <v>117</v>
      </c>
      <c r="C54" s="15">
        <v>0</v>
      </c>
      <c r="D54" s="15">
        <v>237800</v>
      </c>
      <c r="E54" s="15">
        <f t="shared" ca="1" si="2"/>
        <v>237800</v>
      </c>
      <c r="F54" s="15">
        <v>237800</v>
      </c>
      <c r="G54" s="16">
        <f t="shared" ca="1" si="3"/>
        <v>1</v>
      </c>
      <c r="H54" s="3"/>
    </row>
    <row r="55" spans="1:8" ht="45" outlineLevel="2" x14ac:dyDescent="0.25">
      <c r="A55" s="13"/>
      <c r="B55" s="14" t="s">
        <v>118</v>
      </c>
      <c r="C55" s="15">
        <v>0</v>
      </c>
      <c r="D55" s="15">
        <v>160000</v>
      </c>
      <c r="E55" s="15">
        <f t="shared" ca="1" si="2"/>
        <v>160000</v>
      </c>
      <c r="F55" s="15">
        <v>160000</v>
      </c>
      <c r="G55" s="16">
        <f t="shared" ca="1" si="3"/>
        <v>1</v>
      </c>
      <c r="H55" s="3"/>
    </row>
    <row r="56" spans="1:8" outlineLevel="1" x14ac:dyDescent="0.25">
      <c r="A5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6" s="10" t="s">
        <v>36</v>
      </c>
      <c r="C56" s="11">
        <v>0</v>
      </c>
      <c r="D56" s="11">
        <v>2945104.8</v>
      </c>
      <c r="E56" s="11">
        <f t="shared" ca="1" si="2"/>
        <v>2945104.8</v>
      </c>
      <c r="F56" s="11">
        <v>2839991.09</v>
      </c>
      <c r="G56" s="12">
        <f t="shared" ca="1" si="3"/>
        <v>0.96430000000000005</v>
      </c>
      <c r="H56" s="3"/>
    </row>
    <row r="57" spans="1:8" ht="60" outlineLevel="2" x14ac:dyDescent="0.25">
      <c r="A57" s="13"/>
      <c r="B57" s="14" t="s">
        <v>182</v>
      </c>
      <c r="C57" s="15">
        <v>0</v>
      </c>
      <c r="D57" s="15">
        <v>45697</v>
      </c>
      <c r="E57" s="15">
        <f t="shared" ca="1" si="2"/>
        <v>45697</v>
      </c>
      <c r="F57" s="15">
        <v>45697</v>
      </c>
      <c r="G57" s="16">
        <f t="shared" ca="1" si="3"/>
        <v>1</v>
      </c>
      <c r="H57" s="3"/>
    </row>
    <row r="58" spans="1:8" ht="60" outlineLevel="2" x14ac:dyDescent="0.25">
      <c r="A58" s="13"/>
      <c r="B58" s="14" t="s">
        <v>119</v>
      </c>
      <c r="C58" s="15">
        <v>0</v>
      </c>
      <c r="D58" s="15">
        <v>30000</v>
      </c>
      <c r="E58" s="15">
        <f t="shared" ca="1" si="2"/>
        <v>30000</v>
      </c>
      <c r="F58" s="15">
        <v>30000</v>
      </c>
      <c r="G58" s="16">
        <f t="shared" ca="1" si="3"/>
        <v>1</v>
      </c>
      <c r="H58" s="3"/>
    </row>
    <row r="59" spans="1:8" ht="60" outlineLevel="2" x14ac:dyDescent="0.25">
      <c r="A59" s="13"/>
      <c r="B59" s="14" t="s">
        <v>37</v>
      </c>
      <c r="C59" s="15">
        <v>0</v>
      </c>
      <c r="D59" s="15">
        <v>2869407.8</v>
      </c>
      <c r="E59" s="15">
        <f t="shared" ca="1" si="2"/>
        <v>2869407.8</v>
      </c>
      <c r="F59" s="15">
        <v>2764294.09</v>
      </c>
      <c r="G59" s="16">
        <f t="shared" ca="1" si="3"/>
        <v>0.96340000000000003</v>
      </c>
      <c r="H59" s="3"/>
    </row>
    <row r="60" spans="1:8" outlineLevel="1" x14ac:dyDescent="0.25">
      <c r="A60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60" s="10" t="s">
        <v>73</v>
      </c>
      <c r="C60" s="11">
        <v>0</v>
      </c>
      <c r="D60" s="11">
        <v>90000</v>
      </c>
      <c r="E60" s="11">
        <f t="shared" ca="1" si="2"/>
        <v>90000</v>
      </c>
      <c r="F60" s="11">
        <v>90000</v>
      </c>
      <c r="G60" s="12">
        <f t="shared" ca="1" si="3"/>
        <v>1</v>
      </c>
      <c r="H60" s="3"/>
    </row>
    <row r="61" spans="1:8" ht="60" outlineLevel="2" x14ac:dyDescent="0.25">
      <c r="A61" s="13"/>
      <c r="B61" s="14" t="s">
        <v>74</v>
      </c>
      <c r="C61" s="15">
        <v>0</v>
      </c>
      <c r="D61" s="15">
        <v>90000</v>
      </c>
      <c r="E61" s="15">
        <f t="shared" ca="1" si="2"/>
        <v>90000</v>
      </c>
      <c r="F61" s="15">
        <v>90000</v>
      </c>
      <c r="G61" s="16">
        <f t="shared" ca="1" si="3"/>
        <v>1</v>
      </c>
      <c r="H61" s="3"/>
    </row>
    <row r="62" spans="1:8" outlineLevel="1" x14ac:dyDescent="0.25">
      <c r="A62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2" s="10" t="s">
        <v>38</v>
      </c>
      <c r="C62" s="11">
        <v>0</v>
      </c>
      <c r="D62" s="11">
        <v>1088562.8899999999</v>
      </c>
      <c r="E62" s="11">
        <f t="shared" ca="1" si="2"/>
        <v>1088562.8899999999</v>
      </c>
      <c r="F62" s="11">
        <v>1088562.8899999999</v>
      </c>
      <c r="G62" s="12">
        <f t="shared" ca="1" si="3"/>
        <v>1</v>
      </c>
      <c r="H62" s="3"/>
    </row>
    <row r="63" spans="1:8" ht="60" outlineLevel="2" x14ac:dyDescent="0.25">
      <c r="A63" s="13"/>
      <c r="B63" s="14" t="s">
        <v>39</v>
      </c>
      <c r="C63" s="15">
        <v>0</v>
      </c>
      <c r="D63" s="15">
        <v>1088562.8899999999</v>
      </c>
      <c r="E63" s="15">
        <f t="shared" ca="1" si="2"/>
        <v>1088562.8899999999</v>
      </c>
      <c r="F63" s="15">
        <v>1088562.8899999999</v>
      </c>
      <c r="G63" s="16">
        <f t="shared" ca="1" si="3"/>
        <v>1</v>
      </c>
      <c r="H63" s="3"/>
    </row>
    <row r="64" spans="1:8" outlineLevel="1" x14ac:dyDescent="0.25">
      <c r="A6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4" s="10" t="s">
        <v>40</v>
      </c>
      <c r="C64" s="11">
        <v>0</v>
      </c>
      <c r="D64" s="11">
        <v>8984080.8499999996</v>
      </c>
      <c r="E64" s="11">
        <f t="shared" ca="1" si="2"/>
        <v>8984080.8499999996</v>
      </c>
      <c r="F64" s="11">
        <v>2807062.45</v>
      </c>
      <c r="G64" s="12">
        <f t="shared" ca="1" si="3"/>
        <v>0.31240000000000001</v>
      </c>
      <c r="H64" s="3"/>
    </row>
    <row r="65" spans="1:8" ht="60" outlineLevel="2" x14ac:dyDescent="0.25">
      <c r="A65" s="13"/>
      <c r="B65" s="14" t="s">
        <v>41</v>
      </c>
      <c r="C65" s="15">
        <v>0</v>
      </c>
      <c r="D65" s="15">
        <v>55000</v>
      </c>
      <c r="E65" s="15">
        <f t="shared" ca="1" si="2"/>
        <v>55000</v>
      </c>
      <c r="F65" s="15">
        <v>55000</v>
      </c>
      <c r="G65" s="16">
        <f t="shared" ca="1" si="3"/>
        <v>1</v>
      </c>
      <c r="H65" s="3"/>
    </row>
    <row r="66" spans="1:8" ht="45" outlineLevel="2" x14ac:dyDescent="0.25">
      <c r="A66" s="13"/>
      <c r="B66" s="14" t="s">
        <v>136</v>
      </c>
      <c r="C66" s="15">
        <v>0</v>
      </c>
      <c r="D66" s="15">
        <v>100000</v>
      </c>
      <c r="E66" s="15">
        <f t="shared" ca="1" si="2"/>
        <v>100000</v>
      </c>
      <c r="F66" s="15">
        <v>100000</v>
      </c>
      <c r="G66" s="16">
        <f t="shared" ca="1" si="3"/>
        <v>1</v>
      </c>
      <c r="H66" s="3"/>
    </row>
    <row r="67" spans="1:8" ht="60" outlineLevel="2" x14ac:dyDescent="0.25">
      <c r="A67" s="13"/>
      <c r="B67" s="14" t="s">
        <v>41</v>
      </c>
      <c r="C67" s="15">
        <v>0</v>
      </c>
      <c r="D67" s="15">
        <v>7593845.2000000002</v>
      </c>
      <c r="E67" s="15">
        <f t="shared" ca="1" si="2"/>
        <v>7593845.2000000002</v>
      </c>
      <c r="F67" s="15">
        <v>1416826.8</v>
      </c>
      <c r="G67" s="16">
        <f t="shared" ca="1" si="3"/>
        <v>0.18659999999999999</v>
      </c>
      <c r="H67" s="3"/>
    </row>
    <row r="68" spans="1:8" ht="45" outlineLevel="2" x14ac:dyDescent="0.25">
      <c r="A68" s="13"/>
      <c r="B68" s="14" t="s">
        <v>124</v>
      </c>
      <c r="C68" s="15">
        <v>0</v>
      </c>
      <c r="D68" s="15">
        <v>219570.65</v>
      </c>
      <c r="E68" s="15">
        <f t="shared" ca="1" si="2"/>
        <v>219570.65</v>
      </c>
      <c r="F68" s="15">
        <v>219570.65</v>
      </c>
      <c r="G68" s="16">
        <f t="shared" ca="1" si="3"/>
        <v>1</v>
      </c>
      <c r="H68" s="3"/>
    </row>
    <row r="69" spans="1:8" ht="45" outlineLevel="2" x14ac:dyDescent="0.25">
      <c r="A69" s="13"/>
      <c r="B69" s="14" t="s">
        <v>226</v>
      </c>
      <c r="C69" s="15">
        <v>0</v>
      </c>
      <c r="D69" s="15">
        <v>70000</v>
      </c>
      <c r="E69" s="15">
        <f t="shared" ca="1" si="2"/>
        <v>70000</v>
      </c>
      <c r="F69" s="15">
        <v>70000</v>
      </c>
      <c r="G69" s="16">
        <f t="shared" ca="1" si="3"/>
        <v>1</v>
      </c>
      <c r="H69" s="3"/>
    </row>
    <row r="70" spans="1:8" ht="45" outlineLevel="2" x14ac:dyDescent="0.25">
      <c r="A70" s="13"/>
      <c r="B70" s="14" t="s">
        <v>188</v>
      </c>
      <c r="C70" s="15">
        <v>0</v>
      </c>
      <c r="D70" s="15">
        <v>100000</v>
      </c>
      <c r="E70" s="15">
        <f t="shared" ca="1" si="2"/>
        <v>100000</v>
      </c>
      <c r="F70" s="15">
        <v>100000</v>
      </c>
      <c r="G70" s="16">
        <f t="shared" ca="1" si="3"/>
        <v>1</v>
      </c>
      <c r="H70" s="3"/>
    </row>
    <row r="71" spans="1:8" ht="45" outlineLevel="2" x14ac:dyDescent="0.25">
      <c r="A71" s="13"/>
      <c r="B71" s="14" t="s">
        <v>124</v>
      </c>
      <c r="C71" s="15">
        <v>0</v>
      </c>
      <c r="D71" s="15">
        <v>75000</v>
      </c>
      <c r="E71" s="15">
        <f t="shared" ca="1" si="2"/>
        <v>75000</v>
      </c>
      <c r="F71" s="15">
        <v>75000</v>
      </c>
      <c r="G71" s="16">
        <f t="shared" ca="1" si="3"/>
        <v>1</v>
      </c>
      <c r="H71" s="3"/>
    </row>
    <row r="72" spans="1:8" ht="75" outlineLevel="2" x14ac:dyDescent="0.25">
      <c r="A72" s="13"/>
      <c r="B72" s="14" t="s">
        <v>189</v>
      </c>
      <c r="C72" s="15">
        <v>0</v>
      </c>
      <c r="D72" s="15">
        <v>720000</v>
      </c>
      <c r="E72" s="15">
        <f t="shared" ca="1" si="2"/>
        <v>720000</v>
      </c>
      <c r="F72" s="15">
        <v>720000</v>
      </c>
      <c r="G72" s="16">
        <f t="shared" ca="1" si="3"/>
        <v>1</v>
      </c>
      <c r="H72" s="3"/>
    </row>
    <row r="73" spans="1:8" ht="60" outlineLevel="2" x14ac:dyDescent="0.25">
      <c r="A73" s="13"/>
      <c r="B73" s="14" t="s">
        <v>41</v>
      </c>
      <c r="C73" s="15">
        <v>0</v>
      </c>
      <c r="D73" s="15">
        <v>50665</v>
      </c>
      <c r="E73" s="15">
        <f t="shared" ref="E73:E104" ca="1" si="4">INDIRECT("R[0]C[-1]", FALSE)-INDIRECT("R[0]C[-2]", FALSE)</f>
        <v>50665</v>
      </c>
      <c r="F73" s="15">
        <v>50665</v>
      </c>
      <c r="G73" s="16">
        <f t="shared" ref="G73:G104" ca="1" si="5">IF(INDIRECT("R[0]C[-3]", FALSE)=0,0,ROUND(INDIRECT("R[0]C[-1]", FALSE)/INDIRECT("R[0]C[-3]", FALSE),4))</f>
        <v>1</v>
      </c>
      <c r="H73" s="3"/>
    </row>
    <row r="74" spans="1:8" outlineLevel="1" x14ac:dyDescent="0.25">
      <c r="A7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4" s="10" t="s">
        <v>42</v>
      </c>
      <c r="C74" s="11">
        <v>0</v>
      </c>
      <c r="D74" s="11">
        <v>6941228.0300000003</v>
      </c>
      <c r="E74" s="11">
        <f t="shared" ca="1" si="4"/>
        <v>6941228.0300000003</v>
      </c>
      <c r="F74" s="11">
        <v>6914394.9900000002</v>
      </c>
      <c r="G74" s="12">
        <f t="shared" ca="1" si="5"/>
        <v>0.99609999999999999</v>
      </c>
      <c r="H74" s="3"/>
    </row>
    <row r="75" spans="1:8" ht="60" outlineLevel="2" x14ac:dyDescent="0.25">
      <c r="A75" s="13"/>
      <c r="B75" s="14" t="s">
        <v>43</v>
      </c>
      <c r="C75" s="15">
        <v>0</v>
      </c>
      <c r="D75" s="15">
        <v>5710650.1399999997</v>
      </c>
      <c r="E75" s="15">
        <f t="shared" ca="1" si="4"/>
        <v>5710650.1399999997</v>
      </c>
      <c r="F75" s="15">
        <v>5710650.1399999997</v>
      </c>
      <c r="G75" s="16">
        <f t="shared" ca="1" si="5"/>
        <v>1</v>
      </c>
      <c r="H75" s="3"/>
    </row>
    <row r="76" spans="1:8" ht="45" outlineLevel="2" x14ac:dyDescent="0.25">
      <c r="A76" s="13"/>
      <c r="B76" s="14" t="s">
        <v>227</v>
      </c>
      <c r="C76" s="15">
        <v>0</v>
      </c>
      <c r="D76" s="15">
        <v>81830</v>
      </c>
      <c r="E76" s="15">
        <f t="shared" ca="1" si="4"/>
        <v>81830</v>
      </c>
      <c r="F76" s="15">
        <v>81830</v>
      </c>
      <c r="G76" s="16">
        <f t="shared" ca="1" si="5"/>
        <v>1</v>
      </c>
      <c r="H76" s="3"/>
    </row>
    <row r="77" spans="1:8" ht="60" outlineLevel="2" x14ac:dyDescent="0.25">
      <c r="A77" s="13"/>
      <c r="B77" s="14" t="s">
        <v>43</v>
      </c>
      <c r="C77" s="15">
        <v>0</v>
      </c>
      <c r="D77" s="15">
        <v>567974.89</v>
      </c>
      <c r="E77" s="15">
        <f t="shared" ca="1" si="4"/>
        <v>567974.89</v>
      </c>
      <c r="F77" s="15">
        <v>542741.85</v>
      </c>
      <c r="G77" s="16">
        <f t="shared" ca="1" si="5"/>
        <v>0.9556</v>
      </c>
      <c r="H77" s="3"/>
    </row>
    <row r="78" spans="1:8" ht="45" outlineLevel="2" x14ac:dyDescent="0.25">
      <c r="A78" s="13"/>
      <c r="B78" s="14" t="s">
        <v>264</v>
      </c>
      <c r="C78" s="15">
        <v>0</v>
      </c>
      <c r="D78" s="15">
        <v>65000</v>
      </c>
      <c r="E78" s="15">
        <f t="shared" ca="1" si="4"/>
        <v>65000</v>
      </c>
      <c r="F78" s="15">
        <v>65000</v>
      </c>
      <c r="G78" s="16">
        <f t="shared" ca="1" si="5"/>
        <v>1</v>
      </c>
      <c r="H78" s="3"/>
    </row>
    <row r="79" spans="1:8" ht="45" outlineLevel="2" x14ac:dyDescent="0.25">
      <c r="A79" s="13"/>
      <c r="B79" s="14" t="s">
        <v>265</v>
      </c>
      <c r="C79" s="15">
        <v>0</v>
      </c>
      <c r="D79" s="15">
        <v>120000</v>
      </c>
      <c r="E79" s="15">
        <f t="shared" ca="1" si="4"/>
        <v>120000</v>
      </c>
      <c r="F79" s="15">
        <v>120000</v>
      </c>
      <c r="G79" s="16">
        <f t="shared" ca="1" si="5"/>
        <v>1</v>
      </c>
      <c r="H79" s="3"/>
    </row>
    <row r="80" spans="1:8" ht="60" outlineLevel="2" x14ac:dyDescent="0.25">
      <c r="A80" s="13"/>
      <c r="B80" s="14" t="s">
        <v>43</v>
      </c>
      <c r="C80" s="15">
        <v>0</v>
      </c>
      <c r="D80" s="15">
        <v>395773</v>
      </c>
      <c r="E80" s="15">
        <f t="shared" ca="1" si="4"/>
        <v>395773</v>
      </c>
      <c r="F80" s="15">
        <v>394173</v>
      </c>
      <c r="G80" s="16">
        <f t="shared" ca="1" si="5"/>
        <v>0.996</v>
      </c>
      <c r="H80" s="3"/>
    </row>
    <row r="81" spans="1:8" outlineLevel="1" x14ac:dyDescent="0.25">
      <c r="A8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81" s="10" t="s">
        <v>44</v>
      </c>
      <c r="C81" s="11">
        <v>0</v>
      </c>
      <c r="D81" s="11">
        <v>3261912.34</v>
      </c>
      <c r="E81" s="11">
        <f t="shared" ca="1" si="4"/>
        <v>3261912.34</v>
      </c>
      <c r="F81" s="11">
        <v>624746.72</v>
      </c>
      <c r="G81" s="12">
        <f t="shared" ca="1" si="5"/>
        <v>0.1915</v>
      </c>
      <c r="H81" s="3"/>
    </row>
    <row r="82" spans="1:8" ht="60" outlineLevel="2" x14ac:dyDescent="0.25">
      <c r="A82" s="13"/>
      <c r="B82" s="14" t="s">
        <v>45</v>
      </c>
      <c r="C82" s="15">
        <v>0</v>
      </c>
      <c r="D82" s="15">
        <v>170000</v>
      </c>
      <c r="E82" s="15">
        <f t="shared" ca="1" si="4"/>
        <v>170000</v>
      </c>
      <c r="F82" s="15">
        <v>170000</v>
      </c>
      <c r="G82" s="16">
        <f t="shared" ca="1" si="5"/>
        <v>1</v>
      </c>
      <c r="H82" s="3"/>
    </row>
    <row r="83" spans="1:8" ht="45" outlineLevel="2" x14ac:dyDescent="0.25">
      <c r="A83" s="13"/>
      <c r="B83" s="14" t="s">
        <v>144</v>
      </c>
      <c r="C83" s="15">
        <v>0</v>
      </c>
      <c r="D83" s="15">
        <v>3091912.34</v>
      </c>
      <c r="E83" s="15">
        <f t="shared" ca="1" si="4"/>
        <v>3091912.34</v>
      </c>
      <c r="F83" s="15">
        <v>454746.72</v>
      </c>
      <c r="G83" s="16">
        <f t="shared" ca="1" si="5"/>
        <v>0.14710000000000001</v>
      </c>
      <c r="H83" s="3"/>
    </row>
    <row r="84" spans="1:8" outlineLevel="1" x14ac:dyDescent="0.25">
      <c r="A8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84" s="10" t="s">
        <v>81</v>
      </c>
      <c r="C84" s="11">
        <v>0</v>
      </c>
      <c r="D84" s="11">
        <v>11999438.529999999</v>
      </c>
      <c r="E84" s="11">
        <f t="shared" ca="1" si="4"/>
        <v>11999438.529999999</v>
      </c>
      <c r="F84" s="11">
        <v>10574584.85</v>
      </c>
      <c r="G84" s="12">
        <f t="shared" ca="1" si="5"/>
        <v>0.88129999999999997</v>
      </c>
      <c r="H84" s="3"/>
    </row>
    <row r="85" spans="1:8" ht="60" outlineLevel="2" x14ac:dyDescent="0.25">
      <c r="A85" s="13"/>
      <c r="B85" s="14" t="s">
        <v>82</v>
      </c>
      <c r="C85" s="15">
        <v>0</v>
      </c>
      <c r="D85" s="15">
        <v>11999438.529999999</v>
      </c>
      <c r="E85" s="15">
        <f t="shared" ca="1" si="4"/>
        <v>11999438.529999999</v>
      </c>
      <c r="F85" s="15">
        <v>10574584.85</v>
      </c>
      <c r="G85" s="16">
        <f t="shared" ca="1" si="5"/>
        <v>0.88129999999999997</v>
      </c>
      <c r="H85" s="3"/>
    </row>
    <row r="86" spans="1:8" outlineLevel="1" x14ac:dyDescent="0.25">
      <c r="A8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6" s="10" t="s">
        <v>46</v>
      </c>
      <c r="C86" s="11">
        <v>0</v>
      </c>
      <c r="D86" s="11">
        <v>1436173.09</v>
      </c>
      <c r="E86" s="11">
        <f t="shared" ca="1" si="4"/>
        <v>1436173.09</v>
      </c>
      <c r="F86" s="11">
        <v>1436173.09</v>
      </c>
      <c r="G86" s="12">
        <f t="shared" ca="1" si="5"/>
        <v>1</v>
      </c>
      <c r="H86" s="3"/>
    </row>
    <row r="87" spans="1:8" ht="75" outlineLevel="2" x14ac:dyDescent="0.25">
      <c r="A87" s="13"/>
      <c r="B87" s="14" t="s">
        <v>145</v>
      </c>
      <c r="C87" s="15">
        <v>0</v>
      </c>
      <c r="D87" s="15">
        <v>1226173.0900000001</v>
      </c>
      <c r="E87" s="15">
        <f t="shared" ca="1" si="4"/>
        <v>1226173.0900000001</v>
      </c>
      <c r="F87" s="15">
        <v>1226173.0900000001</v>
      </c>
      <c r="G87" s="16">
        <f t="shared" ca="1" si="5"/>
        <v>1</v>
      </c>
      <c r="H87" s="3"/>
    </row>
    <row r="88" spans="1:8" ht="60" outlineLevel="2" x14ac:dyDescent="0.25">
      <c r="A88" s="13"/>
      <c r="B88" s="14" t="s">
        <v>47</v>
      </c>
      <c r="C88" s="15">
        <v>0</v>
      </c>
      <c r="D88" s="15">
        <v>210000</v>
      </c>
      <c r="E88" s="15">
        <f t="shared" ca="1" si="4"/>
        <v>210000</v>
      </c>
      <c r="F88" s="15">
        <v>210000</v>
      </c>
      <c r="G88" s="16">
        <f t="shared" ca="1" si="5"/>
        <v>1</v>
      </c>
      <c r="H88" s="3"/>
    </row>
    <row r="89" spans="1:8" outlineLevel="1" x14ac:dyDescent="0.25">
      <c r="A8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89" s="10" t="s">
        <v>48</v>
      </c>
      <c r="C89" s="11">
        <v>0</v>
      </c>
      <c r="D89" s="11">
        <v>7223412.2199999997</v>
      </c>
      <c r="E89" s="11">
        <f t="shared" ca="1" si="4"/>
        <v>7223412.2199999997</v>
      </c>
      <c r="F89" s="11">
        <v>7223412.2199999997</v>
      </c>
      <c r="G89" s="12">
        <f t="shared" ca="1" si="5"/>
        <v>1</v>
      </c>
      <c r="H89" s="3"/>
    </row>
    <row r="90" spans="1:8" ht="60" outlineLevel="2" x14ac:dyDescent="0.25">
      <c r="A90" s="13"/>
      <c r="B90" s="14" t="s">
        <v>49</v>
      </c>
      <c r="C90" s="15">
        <v>0</v>
      </c>
      <c r="D90" s="15">
        <v>3940940.75</v>
      </c>
      <c r="E90" s="15">
        <f t="shared" ca="1" si="4"/>
        <v>3940940.75</v>
      </c>
      <c r="F90" s="15">
        <v>3940940.75</v>
      </c>
      <c r="G90" s="16">
        <f t="shared" ca="1" si="5"/>
        <v>1</v>
      </c>
      <c r="H90" s="3"/>
    </row>
    <row r="91" spans="1:8" ht="75" outlineLevel="2" x14ac:dyDescent="0.25">
      <c r="A91" s="13"/>
      <c r="B91" s="14" t="s">
        <v>146</v>
      </c>
      <c r="C91" s="15">
        <v>0</v>
      </c>
      <c r="D91" s="15">
        <v>310336.83</v>
      </c>
      <c r="E91" s="15">
        <f t="shared" ca="1" si="4"/>
        <v>310336.83</v>
      </c>
      <c r="F91" s="15">
        <v>310336.83</v>
      </c>
      <c r="G91" s="16">
        <f t="shared" ca="1" si="5"/>
        <v>1</v>
      </c>
      <c r="H91" s="3"/>
    </row>
    <row r="92" spans="1:8" ht="60" outlineLevel="2" x14ac:dyDescent="0.25">
      <c r="A92" s="13"/>
      <c r="B92" s="14" t="s">
        <v>49</v>
      </c>
      <c r="C92" s="15">
        <v>0</v>
      </c>
      <c r="D92" s="15">
        <v>537808.5</v>
      </c>
      <c r="E92" s="15">
        <f t="shared" ca="1" si="4"/>
        <v>537808.5</v>
      </c>
      <c r="F92" s="15">
        <v>537808.5</v>
      </c>
      <c r="G92" s="16">
        <f t="shared" ca="1" si="5"/>
        <v>1</v>
      </c>
      <c r="H92" s="3"/>
    </row>
    <row r="93" spans="1:8" ht="75" outlineLevel="2" x14ac:dyDescent="0.25">
      <c r="A93" s="13"/>
      <c r="B93" s="14" t="s">
        <v>146</v>
      </c>
      <c r="C93" s="15">
        <v>0</v>
      </c>
      <c r="D93" s="15">
        <v>1788129.86</v>
      </c>
      <c r="E93" s="15">
        <f t="shared" ca="1" si="4"/>
        <v>1788129.86</v>
      </c>
      <c r="F93" s="15">
        <v>1788129.86</v>
      </c>
      <c r="G93" s="16">
        <f t="shared" ca="1" si="5"/>
        <v>1</v>
      </c>
      <c r="H93" s="3"/>
    </row>
    <row r="94" spans="1:8" ht="60" outlineLevel="2" x14ac:dyDescent="0.25">
      <c r="A94" s="13"/>
      <c r="B94" s="14" t="s">
        <v>49</v>
      </c>
      <c r="C94" s="15">
        <v>0</v>
      </c>
      <c r="D94" s="15">
        <v>646196.28</v>
      </c>
      <c r="E94" s="15">
        <f t="shared" ca="1" si="4"/>
        <v>646196.28</v>
      </c>
      <c r="F94" s="15">
        <v>646196.28</v>
      </c>
      <c r="G94" s="16">
        <f t="shared" ca="1" si="5"/>
        <v>1</v>
      </c>
      <c r="H94" s="3"/>
    </row>
    <row r="95" spans="1:8" outlineLevel="1" x14ac:dyDescent="0.25">
      <c r="A9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5" s="10" t="s">
        <v>70</v>
      </c>
      <c r="C95" s="11">
        <v>0</v>
      </c>
      <c r="D95" s="11">
        <v>14028727.27</v>
      </c>
      <c r="E95" s="11">
        <f t="shared" ca="1" si="4"/>
        <v>14028727.27</v>
      </c>
      <c r="F95" s="11">
        <v>14028717.27</v>
      </c>
      <c r="G95" s="12">
        <f t="shared" ca="1" si="5"/>
        <v>1</v>
      </c>
      <c r="H95" s="3"/>
    </row>
    <row r="96" spans="1:8" ht="60" outlineLevel="2" x14ac:dyDescent="0.25">
      <c r="A96" s="13"/>
      <c r="B96" s="14" t="s">
        <v>71</v>
      </c>
      <c r="C96" s="15">
        <v>0</v>
      </c>
      <c r="D96" s="15">
        <v>3236819.36</v>
      </c>
      <c r="E96" s="15">
        <f t="shared" ca="1" si="4"/>
        <v>3236819.36</v>
      </c>
      <c r="F96" s="15">
        <v>3236809.36</v>
      </c>
      <c r="G96" s="16">
        <f t="shared" ca="1" si="5"/>
        <v>1</v>
      </c>
      <c r="H96" s="3"/>
    </row>
    <row r="97" spans="1:8" ht="60" outlineLevel="2" x14ac:dyDescent="0.25">
      <c r="A97" s="13"/>
      <c r="B97" s="14" t="s">
        <v>283</v>
      </c>
      <c r="C97" s="15">
        <v>0</v>
      </c>
      <c r="D97" s="15">
        <v>100000</v>
      </c>
      <c r="E97" s="15">
        <f t="shared" ca="1" si="4"/>
        <v>100000</v>
      </c>
      <c r="F97" s="15">
        <v>100000</v>
      </c>
      <c r="G97" s="16">
        <f t="shared" ca="1" si="5"/>
        <v>1</v>
      </c>
      <c r="H97" s="3"/>
    </row>
    <row r="98" spans="1:8" ht="60" outlineLevel="2" x14ac:dyDescent="0.25">
      <c r="A98" s="13"/>
      <c r="B98" s="14" t="s">
        <v>71</v>
      </c>
      <c r="C98" s="15">
        <v>0</v>
      </c>
      <c r="D98" s="15">
        <v>9102466.2699999996</v>
      </c>
      <c r="E98" s="15">
        <f t="shared" ca="1" si="4"/>
        <v>9102466.2699999996</v>
      </c>
      <c r="F98" s="15">
        <v>9102466.2699999996</v>
      </c>
      <c r="G98" s="16">
        <f t="shared" ca="1" si="5"/>
        <v>1</v>
      </c>
      <c r="H98" s="3"/>
    </row>
    <row r="99" spans="1:8" ht="75" outlineLevel="2" x14ac:dyDescent="0.25">
      <c r="A99" s="13"/>
      <c r="B99" s="14" t="s">
        <v>290</v>
      </c>
      <c r="C99" s="15">
        <v>0</v>
      </c>
      <c r="D99" s="15">
        <v>542057.64</v>
      </c>
      <c r="E99" s="15">
        <f t="shared" ca="1" si="4"/>
        <v>542057.64</v>
      </c>
      <c r="F99" s="15">
        <v>542057.64</v>
      </c>
      <c r="G99" s="16">
        <f t="shared" ca="1" si="5"/>
        <v>1</v>
      </c>
      <c r="H99" s="3"/>
    </row>
    <row r="100" spans="1:8" ht="60" outlineLevel="2" x14ac:dyDescent="0.25">
      <c r="A100" s="13"/>
      <c r="B100" s="14" t="s">
        <v>71</v>
      </c>
      <c r="C100" s="15">
        <v>0</v>
      </c>
      <c r="D100" s="15">
        <v>1047384</v>
      </c>
      <c r="E100" s="15">
        <f t="shared" ca="1" si="4"/>
        <v>1047384</v>
      </c>
      <c r="F100" s="15">
        <v>1047384</v>
      </c>
      <c r="G100" s="16">
        <f t="shared" ca="1" si="5"/>
        <v>1</v>
      </c>
      <c r="H100" s="3"/>
    </row>
    <row r="101" spans="1:8" outlineLevel="1" x14ac:dyDescent="0.25">
      <c r="A10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01" s="10" t="s">
        <v>50</v>
      </c>
      <c r="C101" s="11">
        <v>0</v>
      </c>
      <c r="D101" s="11">
        <v>308000</v>
      </c>
      <c r="E101" s="11">
        <f t="shared" ca="1" si="4"/>
        <v>308000</v>
      </c>
      <c r="F101" s="11">
        <v>308000</v>
      </c>
      <c r="G101" s="12">
        <f t="shared" ca="1" si="5"/>
        <v>1</v>
      </c>
      <c r="H101" s="3"/>
    </row>
    <row r="102" spans="1:8" ht="60" outlineLevel="2" x14ac:dyDescent="0.25">
      <c r="A102" s="13"/>
      <c r="B102" s="14" t="s">
        <v>51</v>
      </c>
      <c r="C102" s="15">
        <v>0</v>
      </c>
      <c r="D102" s="15">
        <v>160000</v>
      </c>
      <c r="E102" s="15">
        <f t="shared" ca="1" si="4"/>
        <v>160000</v>
      </c>
      <c r="F102" s="15">
        <v>160000</v>
      </c>
      <c r="G102" s="16">
        <f t="shared" ca="1" si="5"/>
        <v>1</v>
      </c>
      <c r="H102" s="3"/>
    </row>
    <row r="103" spans="1:8" ht="45" outlineLevel="2" x14ac:dyDescent="0.25">
      <c r="A103" s="13"/>
      <c r="B103" s="14" t="s">
        <v>251</v>
      </c>
      <c r="C103" s="15">
        <v>0</v>
      </c>
      <c r="D103" s="15">
        <v>40000</v>
      </c>
      <c r="E103" s="15">
        <f t="shared" ca="1" si="4"/>
        <v>40000</v>
      </c>
      <c r="F103" s="15">
        <v>40000</v>
      </c>
      <c r="G103" s="16">
        <f t="shared" ca="1" si="5"/>
        <v>1</v>
      </c>
      <c r="H103" s="3"/>
    </row>
    <row r="104" spans="1:8" ht="45" outlineLevel="2" x14ac:dyDescent="0.25">
      <c r="A104" s="13"/>
      <c r="B104" s="14" t="s">
        <v>252</v>
      </c>
      <c r="C104" s="15">
        <v>0</v>
      </c>
      <c r="D104" s="15">
        <v>30000</v>
      </c>
      <c r="E104" s="15">
        <f t="shared" ca="1" si="4"/>
        <v>30000</v>
      </c>
      <c r="F104" s="15">
        <v>30000</v>
      </c>
      <c r="G104" s="16">
        <f t="shared" ca="1" si="5"/>
        <v>1</v>
      </c>
      <c r="H104" s="3"/>
    </row>
    <row r="105" spans="1:8" ht="60" outlineLevel="2" x14ac:dyDescent="0.25">
      <c r="A105" s="13"/>
      <c r="B105" s="14" t="s">
        <v>51</v>
      </c>
      <c r="C105" s="15">
        <v>0</v>
      </c>
      <c r="D105" s="15">
        <v>78000</v>
      </c>
      <c r="E105" s="15">
        <f t="shared" ref="E105:E136" ca="1" si="6">INDIRECT("R[0]C[-1]", FALSE)-INDIRECT("R[0]C[-2]", FALSE)</f>
        <v>78000</v>
      </c>
      <c r="F105" s="15">
        <v>78000</v>
      </c>
      <c r="G105" s="16">
        <f t="shared" ref="G105:G136" ca="1" si="7">IF(INDIRECT("R[0]C[-3]", FALSE)=0,0,ROUND(INDIRECT("R[0]C[-1]", FALSE)/INDIRECT("R[0]C[-3]", FALSE),4))</f>
        <v>1</v>
      </c>
      <c r="H105" s="3"/>
    </row>
    <row r="106" spans="1:8" outlineLevel="1" x14ac:dyDescent="0.25">
      <c r="A10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06" s="10" t="s">
        <v>52</v>
      </c>
      <c r="C106" s="11">
        <v>0</v>
      </c>
      <c r="D106" s="11">
        <v>18916878.48</v>
      </c>
      <c r="E106" s="11">
        <f t="shared" ca="1" si="6"/>
        <v>18916878.48</v>
      </c>
      <c r="F106" s="11">
        <v>18619540.280000001</v>
      </c>
      <c r="G106" s="12">
        <f t="shared" ca="1" si="7"/>
        <v>0.98429999999999995</v>
      </c>
      <c r="H106" s="3"/>
    </row>
    <row r="107" spans="1:8" ht="45" outlineLevel="2" x14ac:dyDescent="0.25">
      <c r="A107" s="13"/>
      <c r="B107" s="14" t="s">
        <v>53</v>
      </c>
      <c r="C107" s="15">
        <v>0</v>
      </c>
      <c r="D107" s="15">
        <v>18916878.48</v>
      </c>
      <c r="E107" s="15">
        <f t="shared" ca="1" si="6"/>
        <v>18916878.48</v>
      </c>
      <c r="F107" s="15">
        <v>18619540.280000001</v>
      </c>
      <c r="G107" s="16">
        <f t="shared" ca="1" si="7"/>
        <v>0.98429999999999995</v>
      </c>
      <c r="H107" s="3"/>
    </row>
    <row r="108" spans="1:8" outlineLevel="1" x14ac:dyDescent="0.25">
      <c r="A10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8" s="10" t="s">
        <v>16</v>
      </c>
      <c r="C108" s="11">
        <v>0</v>
      </c>
      <c r="D108" s="11">
        <v>20329643.73</v>
      </c>
      <c r="E108" s="11">
        <f t="shared" ca="1" si="6"/>
        <v>20329643.73</v>
      </c>
      <c r="F108" s="11">
        <v>16553985.359999999</v>
      </c>
      <c r="G108" s="12">
        <f t="shared" ca="1" si="7"/>
        <v>0.81430000000000002</v>
      </c>
      <c r="H108" s="3"/>
    </row>
    <row r="109" spans="1:8" ht="45" outlineLevel="2" x14ac:dyDescent="0.25">
      <c r="A109" s="13"/>
      <c r="B109" s="14" t="s">
        <v>203</v>
      </c>
      <c r="C109" s="15">
        <v>0</v>
      </c>
      <c r="D109" s="15">
        <v>6353536.7999999998</v>
      </c>
      <c r="E109" s="15">
        <f t="shared" ca="1" si="6"/>
        <v>6353536.7999999998</v>
      </c>
      <c r="F109" s="15">
        <v>2581398.33</v>
      </c>
      <c r="G109" s="16">
        <f t="shared" ca="1" si="7"/>
        <v>0.40629999999999999</v>
      </c>
      <c r="H109" s="3"/>
    </row>
    <row r="110" spans="1:8" ht="60" outlineLevel="2" x14ac:dyDescent="0.25">
      <c r="A110" s="13"/>
      <c r="B110" s="14" t="s">
        <v>17</v>
      </c>
      <c r="C110" s="15">
        <v>0</v>
      </c>
      <c r="D110" s="15">
        <v>12042587.029999999</v>
      </c>
      <c r="E110" s="15">
        <f t="shared" ca="1" si="6"/>
        <v>12042587.029999999</v>
      </c>
      <c r="F110" s="15">
        <v>12042587.029999999</v>
      </c>
      <c r="G110" s="16">
        <f t="shared" ca="1" si="7"/>
        <v>1</v>
      </c>
      <c r="H110" s="3"/>
    </row>
    <row r="111" spans="1:8" ht="45" outlineLevel="2" x14ac:dyDescent="0.25">
      <c r="A111" s="13"/>
      <c r="B111" s="14" t="s">
        <v>268</v>
      </c>
      <c r="C111" s="15">
        <v>0</v>
      </c>
      <c r="D111" s="15">
        <v>200000</v>
      </c>
      <c r="E111" s="15">
        <f t="shared" ca="1" si="6"/>
        <v>200000</v>
      </c>
      <c r="F111" s="15">
        <v>200000</v>
      </c>
      <c r="G111" s="16">
        <f t="shared" ca="1" si="7"/>
        <v>1</v>
      </c>
      <c r="H111" s="3"/>
    </row>
    <row r="112" spans="1:8" ht="75" outlineLevel="2" x14ac:dyDescent="0.25">
      <c r="A112" s="13"/>
      <c r="B112" s="14" t="s">
        <v>98</v>
      </c>
      <c r="C112" s="15">
        <v>0</v>
      </c>
      <c r="D112" s="15">
        <v>20000</v>
      </c>
      <c r="E112" s="15">
        <f t="shared" ca="1" si="6"/>
        <v>20000</v>
      </c>
      <c r="F112" s="15">
        <v>20000</v>
      </c>
      <c r="G112" s="16">
        <f t="shared" ca="1" si="7"/>
        <v>1</v>
      </c>
      <c r="H112" s="3"/>
    </row>
    <row r="113" spans="1:8" ht="45" outlineLevel="2" x14ac:dyDescent="0.25">
      <c r="A113" s="13"/>
      <c r="B113" s="14" t="s">
        <v>204</v>
      </c>
      <c r="C113" s="15">
        <v>0</v>
      </c>
      <c r="D113" s="15">
        <v>1713519.9</v>
      </c>
      <c r="E113" s="15">
        <f t="shared" ca="1" si="6"/>
        <v>1713519.9</v>
      </c>
      <c r="F113" s="15">
        <v>1710000</v>
      </c>
      <c r="G113" s="16">
        <f t="shared" ca="1" si="7"/>
        <v>0.99790000000000001</v>
      </c>
      <c r="H113" s="3"/>
    </row>
    <row r="114" spans="1:8" outlineLevel="1" x14ac:dyDescent="0.25">
      <c r="A11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14" s="10" t="s">
        <v>54</v>
      </c>
      <c r="C114" s="11">
        <v>0</v>
      </c>
      <c r="D114" s="11">
        <v>1129594</v>
      </c>
      <c r="E114" s="11">
        <f t="shared" ca="1" si="6"/>
        <v>1129594</v>
      </c>
      <c r="F114" s="11">
        <v>1129593.99</v>
      </c>
      <c r="G114" s="12">
        <f t="shared" ca="1" si="7"/>
        <v>1</v>
      </c>
      <c r="H114" s="3"/>
    </row>
    <row r="115" spans="1:8" ht="60" outlineLevel="2" x14ac:dyDescent="0.25">
      <c r="A115" s="13"/>
      <c r="B115" s="14" t="s">
        <v>55</v>
      </c>
      <c r="C115" s="15">
        <v>0</v>
      </c>
      <c r="D115" s="15">
        <v>1129594</v>
      </c>
      <c r="E115" s="15">
        <f t="shared" ca="1" si="6"/>
        <v>1129594</v>
      </c>
      <c r="F115" s="15">
        <v>1129593.99</v>
      </c>
      <c r="G115" s="16">
        <f t="shared" ca="1" si="7"/>
        <v>1</v>
      </c>
      <c r="H115" s="3"/>
    </row>
    <row r="116" spans="1:8" outlineLevel="1" x14ac:dyDescent="0.25">
      <c r="A116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16" s="10" t="s">
        <v>56</v>
      </c>
      <c r="C116" s="11">
        <v>0</v>
      </c>
      <c r="D116" s="11">
        <v>603280</v>
      </c>
      <c r="E116" s="11">
        <f t="shared" ca="1" si="6"/>
        <v>603280</v>
      </c>
      <c r="F116" s="11">
        <v>603280</v>
      </c>
      <c r="G116" s="12">
        <f t="shared" ca="1" si="7"/>
        <v>1</v>
      </c>
      <c r="H116" s="3"/>
    </row>
    <row r="117" spans="1:8" ht="45" outlineLevel="2" x14ac:dyDescent="0.25">
      <c r="A117" s="13"/>
      <c r="B117" s="14" t="s">
        <v>57</v>
      </c>
      <c r="C117" s="15">
        <v>0</v>
      </c>
      <c r="D117" s="15">
        <v>603280</v>
      </c>
      <c r="E117" s="15">
        <f t="shared" ca="1" si="6"/>
        <v>603280</v>
      </c>
      <c r="F117" s="15">
        <v>603280</v>
      </c>
      <c r="G117" s="16">
        <f t="shared" ca="1" si="7"/>
        <v>1</v>
      </c>
      <c r="H117" s="3"/>
    </row>
    <row r="118" spans="1:8" outlineLevel="1" x14ac:dyDescent="0.25">
      <c r="A118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18" s="10" t="s">
        <v>58</v>
      </c>
      <c r="C118" s="11">
        <v>0</v>
      </c>
      <c r="D118" s="11">
        <v>9911105.8399999999</v>
      </c>
      <c r="E118" s="11">
        <f t="shared" ca="1" si="6"/>
        <v>9911105.8399999999</v>
      </c>
      <c r="F118" s="11">
        <v>9442386.0999999996</v>
      </c>
      <c r="G118" s="12">
        <f t="shared" ca="1" si="7"/>
        <v>0.95269999999999999</v>
      </c>
      <c r="H118" s="3"/>
    </row>
    <row r="119" spans="1:8" ht="60" outlineLevel="2" x14ac:dyDescent="0.25">
      <c r="A119" s="13"/>
      <c r="B119" s="14" t="s">
        <v>59</v>
      </c>
      <c r="C119" s="15">
        <v>0</v>
      </c>
      <c r="D119" s="15">
        <v>50000</v>
      </c>
      <c r="E119" s="15">
        <f t="shared" ca="1" si="6"/>
        <v>50000</v>
      </c>
      <c r="F119" s="15">
        <v>50000</v>
      </c>
      <c r="G119" s="16">
        <f t="shared" ca="1" si="7"/>
        <v>1</v>
      </c>
      <c r="H119" s="3"/>
    </row>
    <row r="120" spans="1:8" ht="45" outlineLevel="2" x14ac:dyDescent="0.25">
      <c r="A120" s="13"/>
      <c r="B120" s="14" t="s">
        <v>160</v>
      </c>
      <c r="C120" s="15">
        <v>0</v>
      </c>
      <c r="D120" s="15">
        <v>329000</v>
      </c>
      <c r="E120" s="15">
        <f t="shared" ca="1" si="6"/>
        <v>329000</v>
      </c>
      <c r="F120" s="15">
        <v>329000</v>
      </c>
      <c r="G120" s="16">
        <f t="shared" ca="1" si="7"/>
        <v>1</v>
      </c>
      <c r="H120" s="3"/>
    </row>
    <row r="121" spans="1:8" ht="45" outlineLevel="2" x14ac:dyDescent="0.25">
      <c r="A121" s="13"/>
      <c r="B121" s="14" t="s">
        <v>208</v>
      </c>
      <c r="C121" s="15">
        <v>0</v>
      </c>
      <c r="D121" s="15">
        <v>140000</v>
      </c>
      <c r="E121" s="15">
        <f t="shared" ca="1" si="6"/>
        <v>140000</v>
      </c>
      <c r="F121" s="15">
        <v>140000</v>
      </c>
      <c r="G121" s="16">
        <f t="shared" ca="1" si="7"/>
        <v>1</v>
      </c>
      <c r="H121" s="3"/>
    </row>
    <row r="122" spans="1:8" ht="60" outlineLevel="2" x14ac:dyDescent="0.25">
      <c r="A122" s="13"/>
      <c r="B122" s="14" t="s">
        <v>59</v>
      </c>
      <c r="C122" s="15">
        <v>0</v>
      </c>
      <c r="D122" s="15">
        <v>7393229.5</v>
      </c>
      <c r="E122" s="15">
        <f t="shared" ca="1" si="6"/>
        <v>7393229.5</v>
      </c>
      <c r="F122" s="15">
        <v>6962950.75</v>
      </c>
      <c r="G122" s="16">
        <f t="shared" ca="1" si="7"/>
        <v>0.94179999999999997</v>
      </c>
      <c r="H122" s="3"/>
    </row>
    <row r="123" spans="1:8" ht="45" outlineLevel="2" x14ac:dyDescent="0.25">
      <c r="A123" s="13"/>
      <c r="B123" s="14" t="s">
        <v>287</v>
      </c>
      <c r="C123" s="15">
        <v>0</v>
      </c>
      <c r="D123" s="15">
        <v>100000</v>
      </c>
      <c r="E123" s="15">
        <f t="shared" ca="1" si="6"/>
        <v>100000</v>
      </c>
      <c r="F123" s="15">
        <v>100000</v>
      </c>
      <c r="G123" s="16">
        <f t="shared" ca="1" si="7"/>
        <v>1</v>
      </c>
      <c r="H123" s="3"/>
    </row>
    <row r="124" spans="1:8" ht="60" outlineLevel="2" x14ac:dyDescent="0.25">
      <c r="A124" s="13"/>
      <c r="B124" s="14" t="s">
        <v>59</v>
      </c>
      <c r="C124" s="15">
        <v>0</v>
      </c>
      <c r="D124" s="15">
        <v>1721836.34</v>
      </c>
      <c r="E124" s="15">
        <f t="shared" ca="1" si="6"/>
        <v>1721836.34</v>
      </c>
      <c r="F124" s="15">
        <v>1683395.35</v>
      </c>
      <c r="G124" s="16">
        <f t="shared" ca="1" si="7"/>
        <v>0.97770000000000001</v>
      </c>
      <c r="H124" s="3"/>
    </row>
    <row r="125" spans="1:8" ht="45" outlineLevel="2" x14ac:dyDescent="0.25">
      <c r="A125" s="13"/>
      <c r="B125" s="14" t="s">
        <v>209</v>
      </c>
      <c r="C125" s="15">
        <v>0</v>
      </c>
      <c r="D125" s="15">
        <v>70000</v>
      </c>
      <c r="E125" s="15">
        <f t="shared" ca="1" si="6"/>
        <v>70000</v>
      </c>
      <c r="F125" s="15">
        <v>70000</v>
      </c>
      <c r="G125" s="16">
        <f t="shared" ca="1" si="7"/>
        <v>1</v>
      </c>
      <c r="H125" s="3"/>
    </row>
    <row r="126" spans="1:8" ht="60" outlineLevel="2" x14ac:dyDescent="0.25">
      <c r="A126" s="13"/>
      <c r="B126" s="14" t="s">
        <v>59</v>
      </c>
      <c r="C126" s="15">
        <v>0</v>
      </c>
      <c r="D126" s="15">
        <v>107040</v>
      </c>
      <c r="E126" s="15">
        <f t="shared" ca="1" si="6"/>
        <v>107040</v>
      </c>
      <c r="F126" s="15">
        <v>107040</v>
      </c>
      <c r="G126" s="16">
        <f t="shared" ca="1" si="7"/>
        <v>1</v>
      </c>
      <c r="H126" s="3"/>
    </row>
    <row r="127" spans="1:8" outlineLevel="1" x14ac:dyDescent="0.25">
      <c r="A1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27" s="10" t="s">
        <v>60</v>
      </c>
      <c r="C127" s="11">
        <v>0</v>
      </c>
      <c r="D127" s="11">
        <v>12251199.300000001</v>
      </c>
      <c r="E127" s="11">
        <f t="shared" ca="1" si="6"/>
        <v>12251199.300000001</v>
      </c>
      <c r="F127" s="11">
        <v>10875672.880000001</v>
      </c>
      <c r="G127" s="12">
        <f t="shared" ca="1" si="7"/>
        <v>0.88770000000000004</v>
      </c>
      <c r="H127" s="3"/>
    </row>
    <row r="128" spans="1:8" ht="60" outlineLevel="2" x14ac:dyDescent="0.25">
      <c r="A128" s="13"/>
      <c r="B128" s="14" t="s">
        <v>61</v>
      </c>
      <c r="C128" s="15">
        <v>0</v>
      </c>
      <c r="D128" s="15">
        <v>1823108.85</v>
      </c>
      <c r="E128" s="15">
        <f t="shared" ca="1" si="6"/>
        <v>1823108.85</v>
      </c>
      <c r="F128" s="15">
        <v>1823108.85</v>
      </c>
      <c r="G128" s="16">
        <f t="shared" ca="1" si="7"/>
        <v>1</v>
      </c>
      <c r="H128" s="3"/>
    </row>
    <row r="129" spans="1:8" ht="75" outlineLevel="2" x14ac:dyDescent="0.25">
      <c r="A129" s="13"/>
      <c r="B129" s="14" t="s">
        <v>212</v>
      </c>
      <c r="C129" s="15">
        <v>0</v>
      </c>
      <c r="D129" s="15">
        <v>2179039.65</v>
      </c>
      <c r="E129" s="15">
        <f t="shared" ca="1" si="6"/>
        <v>2179039.65</v>
      </c>
      <c r="F129" s="15">
        <v>2179039.65</v>
      </c>
      <c r="G129" s="16">
        <f t="shared" ca="1" si="7"/>
        <v>1</v>
      </c>
      <c r="H129" s="3"/>
    </row>
    <row r="130" spans="1:8" ht="60" outlineLevel="2" x14ac:dyDescent="0.25">
      <c r="A130" s="13"/>
      <c r="B130" s="14" t="s">
        <v>61</v>
      </c>
      <c r="C130" s="15">
        <v>0</v>
      </c>
      <c r="D130" s="15">
        <v>6454000</v>
      </c>
      <c r="E130" s="15">
        <f t="shared" ca="1" si="6"/>
        <v>6454000</v>
      </c>
      <c r="F130" s="15">
        <v>6453999.5800000001</v>
      </c>
      <c r="G130" s="16">
        <f t="shared" ca="1" si="7"/>
        <v>1</v>
      </c>
      <c r="H130" s="3"/>
    </row>
    <row r="131" spans="1:8" ht="75" outlineLevel="2" x14ac:dyDescent="0.25">
      <c r="A131" s="13"/>
      <c r="B131" s="14" t="s">
        <v>212</v>
      </c>
      <c r="C131" s="15">
        <v>0</v>
      </c>
      <c r="D131" s="15">
        <v>200000</v>
      </c>
      <c r="E131" s="15">
        <f t="shared" ca="1" si="6"/>
        <v>200000</v>
      </c>
      <c r="F131" s="15">
        <v>199999.8</v>
      </c>
      <c r="G131" s="16">
        <f t="shared" ca="1" si="7"/>
        <v>1</v>
      </c>
      <c r="H131" s="3"/>
    </row>
    <row r="132" spans="1:8" ht="45" outlineLevel="2" x14ac:dyDescent="0.25">
      <c r="A132" s="13"/>
      <c r="B132" s="14" t="s">
        <v>234</v>
      </c>
      <c r="C132" s="15">
        <v>0</v>
      </c>
      <c r="D132" s="15">
        <v>1375525.8</v>
      </c>
      <c r="E132" s="15">
        <f t="shared" ca="1" si="6"/>
        <v>1375525.8</v>
      </c>
      <c r="F132" s="15">
        <v>0</v>
      </c>
      <c r="G132" s="16">
        <f t="shared" ca="1" si="7"/>
        <v>0</v>
      </c>
      <c r="H132" s="3"/>
    </row>
    <row r="133" spans="1:8" ht="60" outlineLevel="2" x14ac:dyDescent="0.25">
      <c r="A133" s="13"/>
      <c r="B133" s="14" t="s">
        <v>61</v>
      </c>
      <c r="C133" s="15">
        <v>0</v>
      </c>
      <c r="D133" s="15">
        <v>219525</v>
      </c>
      <c r="E133" s="15">
        <f t="shared" ca="1" si="6"/>
        <v>219525</v>
      </c>
      <c r="F133" s="15">
        <v>219525</v>
      </c>
      <c r="G133" s="16">
        <f t="shared" ca="1" si="7"/>
        <v>1</v>
      </c>
      <c r="H133" s="3"/>
    </row>
    <row r="134" spans="1:8" outlineLevel="1" x14ac:dyDescent="0.25">
      <c r="A134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134" s="10" t="s">
        <v>62</v>
      </c>
      <c r="C134" s="11">
        <v>0</v>
      </c>
      <c r="D134" s="11">
        <v>37140000.950000003</v>
      </c>
      <c r="E134" s="11">
        <f t="shared" ca="1" si="6"/>
        <v>37140000.950000003</v>
      </c>
      <c r="F134" s="11">
        <v>23751495.989999998</v>
      </c>
      <c r="G134" s="12">
        <f t="shared" ca="1" si="7"/>
        <v>0.63949999999999996</v>
      </c>
      <c r="H134" s="3"/>
    </row>
    <row r="135" spans="1:8" ht="60" outlineLevel="2" x14ac:dyDescent="0.25">
      <c r="A135" s="13"/>
      <c r="B135" s="14" t="s">
        <v>63</v>
      </c>
      <c r="C135" s="15">
        <v>0</v>
      </c>
      <c r="D135" s="15">
        <v>4373680.76</v>
      </c>
      <c r="E135" s="15">
        <f t="shared" ca="1" si="6"/>
        <v>4373680.76</v>
      </c>
      <c r="F135" s="15">
        <v>4320988.47</v>
      </c>
      <c r="G135" s="16">
        <f t="shared" ca="1" si="7"/>
        <v>0.98799999999999999</v>
      </c>
      <c r="H135" s="3"/>
    </row>
    <row r="136" spans="1:8" ht="75" outlineLevel="2" x14ac:dyDescent="0.25">
      <c r="A136" s="13"/>
      <c r="B136" s="14" t="s">
        <v>99</v>
      </c>
      <c r="C136" s="15">
        <v>0</v>
      </c>
      <c r="D136" s="15">
        <v>3600798.63</v>
      </c>
      <c r="E136" s="15">
        <f t="shared" ca="1" si="6"/>
        <v>3600798.63</v>
      </c>
      <c r="F136" s="15">
        <v>3600798.63</v>
      </c>
      <c r="G136" s="16">
        <f t="shared" ca="1" si="7"/>
        <v>1</v>
      </c>
      <c r="H136" s="3"/>
    </row>
    <row r="137" spans="1:8" ht="60" outlineLevel="2" x14ac:dyDescent="0.25">
      <c r="A137" s="13"/>
      <c r="B137" s="14" t="s">
        <v>63</v>
      </c>
      <c r="C137" s="15">
        <v>0</v>
      </c>
      <c r="D137" s="15">
        <v>2468775.8199999998</v>
      </c>
      <c r="E137" s="15">
        <f t="shared" ref="E137:E144" ca="1" si="8">INDIRECT("R[0]C[-1]", FALSE)-INDIRECT("R[0]C[-2]", FALSE)</f>
        <v>2468775.8199999998</v>
      </c>
      <c r="F137" s="15">
        <v>2416023.44</v>
      </c>
      <c r="G137" s="16">
        <f t="shared" ref="G137:G144" ca="1" si="9">IF(INDIRECT("R[0]C[-3]", FALSE)=0,0,ROUND(INDIRECT("R[0]C[-1]", FALSE)/INDIRECT("R[0]C[-3]", FALSE),4))</f>
        <v>0.97860000000000003</v>
      </c>
      <c r="H137" s="3"/>
    </row>
    <row r="138" spans="1:8" ht="75" outlineLevel="2" x14ac:dyDescent="0.25">
      <c r="A138" s="13"/>
      <c r="B138" s="14" t="s">
        <v>99</v>
      </c>
      <c r="C138" s="15">
        <v>0</v>
      </c>
      <c r="D138" s="15">
        <v>0</v>
      </c>
      <c r="E138" s="15">
        <f t="shared" ca="1" si="8"/>
        <v>0</v>
      </c>
      <c r="F138" s="15">
        <v>0</v>
      </c>
      <c r="G138" s="16">
        <f t="shared" ca="1" si="9"/>
        <v>0</v>
      </c>
      <c r="H138" s="3"/>
    </row>
    <row r="139" spans="1:8" ht="60" outlineLevel="2" x14ac:dyDescent="0.25">
      <c r="A139" s="13"/>
      <c r="B139" s="14" t="s">
        <v>63</v>
      </c>
      <c r="C139" s="15">
        <v>0</v>
      </c>
      <c r="D139" s="15">
        <v>1522849.99</v>
      </c>
      <c r="E139" s="15">
        <f t="shared" ca="1" si="8"/>
        <v>1522849.99</v>
      </c>
      <c r="F139" s="15">
        <v>1522849.99</v>
      </c>
      <c r="G139" s="16">
        <f t="shared" ca="1" si="9"/>
        <v>1</v>
      </c>
      <c r="H139" s="3"/>
    </row>
    <row r="140" spans="1:8" ht="75" outlineLevel="2" x14ac:dyDescent="0.25">
      <c r="A140" s="13"/>
      <c r="B140" s="14" t="s">
        <v>99</v>
      </c>
      <c r="C140" s="15">
        <v>0</v>
      </c>
      <c r="D140" s="15">
        <v>78000</v>
      </c>
      <c r="E140" s="15">
        <f t="shared" ca="1" si="8"/>
        <v>78000</v>
      </c>
      <c r="F140" s="15">
        <v>35000</v>
      </c>
      <c r="G140" s="16">
        <f t="shared" ca="1" si="9"/>
        <v>0.44869999999999999</v>
      </c>
      <c r="H140" s="3"/>
    </row>
    <row r="141" spans="1:8" ht="45" outlineLevel="2" x14ac:dyDescent="0.25">
      <c r="A141" s="13"/>
      <c r="B141" s="14" t="s">
        <v>129</v>
      </c>
      <c r="C141" s="15">
        <v>0</v>
      </c>
      <c r="D141" s="15">
        <v>1425000</v>
      </c>
      <c r="E141" s="15">
        <f t="shared" ca="1" si="8"/>
        <v>1425000</v>
      </c>
      <c r="F141" s="15">
        <v>1425000</v>
      </c>
      <c r="G141" s="16">
        <f t="shared" ca="1" si="9"/>
        <v>1</v>
      </c>
      <c r="H141" s="3"/>
    </row>
    <row r="142" spans="1:8" ht="60" outlineLevel="2" x14ac:dyDescent="0.25">
      <c r="A142" s="13"/>
      <c r="B142" s="14" t="s">
        <v>63</v>
      </c>
      <c r="C142" s="15">
        <v>0</v>
      </c>
      <c r="D142" s="15">
        <v>8165611</v>
      </c>
      <c r="E142" s="15">
        <f t="shared" ca="1" si="8"/>
        <v>8165611</v>
      </c>
      <c r="F142" s="15">
        <v>7103482.5099999998</v>
      </c>
      <c r="G142" s="16">
        <f t="shared" ca="1" si="9"/>
        <v>0.86990000000000001</v>
      </c>
      <c r="H142" s="3"/>
    </row>
    <row r="143" spans="1:8" ht="75" outlineLevel="2" x14ac:dyDescent="0.25">
      <c r="A143" s="13"/>
      <c r="B143" s="14" t="s">
        <v>99</v>
      </c>
      <c r="C143" s="15">
        <v>0</v>
      </c>
      <c r="D143" s="15">
        <v>15505284.75</v>
      </c>
      <c r="E143" s="15">
        <f t="shared" ca="1" si="8"/>
        <v>15505284.75</v>
      </c>
      <c r="F143" s="15">
        <v>3327352.95</v>
      </c>
      <c r="G143" s="16">
        <f t="shared" ca="1" si="9"/>
        <v>0.21460000000000001</v>
      </c>
      <c r="H143" s="3"/>
    </row>
    <row r="144" spans="1:8" ht="15" customHeight="1" x14ac:dyDescent="0.25">
      <c r="A144" s="54" t="s">
        <v>18</v>
      </c>
      <c r="B144" s="55"/>
      <c r="C144" s="17">
        <v>0</v>
      </c>
      <c r="D144" s="17">
        <v>276064177.69</v>
      </c>
      <c r="E144" s="18">
        <f t="shared" ca="1" si="8"/>
        <v>276064177.69</v>
      </c>
      <c r="F144" s="18">
        <v>210288576.22999999</v>
      </c>
      <c r="G144" s="19">
        <f t="shared" ca="1" si="9"/>
        <v>0.76170000000000004</v>
      </c>
      <c r="H144" s="3"/>
    </row>
  </sheetData>
  <mergeCells count="10">
    <mergeCell ref="A144:B144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zoomScaleSheetLayoutView="100" workbookViewId="0">
      <selection activeCell="E26" sqref="E26:E2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42578125" style="1" customWidth="1"/>
    <col min="4" max="4" width="11.28515625" style="1" customWidth="1"/>
    <col min="5" max="5" width="13.140625" style="1" customWidth="1"/>
    <col min="6" max="6" width="9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9" t="s">
        <v>0</v>
      </c>
      <c r="B1" s="60"/>
      <c r="C1" s="60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15.2" customHeight="1" x14ac:dyDescent="0.25">
      <c r="A3" s="61" t="s">
        <v>69</v>
      </c>
      <c r="B3" s="62"/>
      <c r="C3" s="62"/>
      <c r="D3" s="62"/>
      <c r="E3" s="62"/>
      <c r="F3" s="62"/>
      <c r="G3" s="62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63" t="s">
        <v>2</v>
      </c>
      <c r="B5" s="64"/>
      <c r="C5" s="64"/>
      <c r="D5" s="64"/>
      <c r="E5" s="64"/>
      <c r="F5" s="64"/>
      <c r="G5" s="64"/>
      <c r="H5" s="3"/>
    </row>
    <row r="6" spans="1:8" ht="16.350000000000001" customHeight="1" x14ac:dyDescent="0.25">
      <c r="A6" s="65" t="s">
        <v>3</v>
      </c>
      <c r="B6" s="67" t="s">
        <v>4</v>
      </c>
      <c r="C6" s="56" t="s">
        <v>297</v>
      </c>
      <c r="D6" s="58" t="s">
        <v>5</v>
      </c>
      <c r="E6" s="58"/>
      <c r="F6" s="69" t="s">
        <v>6</v>
      </c>
      <c r="G6" s="71" t="s">
        <v>7</v>
      </c>
      <c r="H6" s="3"/>
    </row>
    <row r="7" spans="1:8" ht="45" x14ac:dyDescent="0.25">
      <c r="A7" s="66"/>
      <c r="B7" s="68"/>
      <c r="C7" s="57"/>
      <c r="D7" s="20" t="s">
        <v>8</v>
      </c>
      <c r="E7" s="20" t="s">
        <v>9</v>
      </c>
      <c r="F7" s="70"/>
      <c r="G7" s="72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 t="s">
        <v>70</v>
      </c>
      <c r="C9" s="11">
        <v>6947400</v>
      </c>
      <c r="D9" s="11">
        <v>6947400</v>
      </c>
      <c r="E9" s="11">
        <f ca="1">INDIRECT("R[0]C[-1]", FALSE)-INDIRECT("R[0]C[-2]", FALSE)</f>
        <v>0</v>
      </c>
      <c r="F9" s="11">
        <v>6947400</v>
      </c>
      <c r="G9" s="12">
        <f ca="1">IF(INDIRECT("R[0]C[-3]", FALSE)=0,0,ROUND(INDIRECT("R[0]C[-1]", FALSE)/INDIRECT("R[0]C[-3]", FALSE),4))</f>
        <v>1</v>
      </c>
      <c r="H9" s="3"/>
    </row>
    <row r="10" spans="1:8" ht="60" outlineLevel="2" x14ac:dyDescent="0.25">
      <c r="A10" s="13"/>
      <c r="B10" s="14" t="s">
        <v>71</v>
      </c>
      <c r="C10" s="15">
        <v>6947400</v>
      </c>
      <c r="D10" s="15">
        <v>6947400</v>
      </c>
      <c r="E10" s="15">
        <f ca="1">INDIRECT("R[0]C[-1]", FALSE)-INDIRECT("R[0]C[-2]", FALSE)</f>
        <v>0</v>
      </c>
      <c r="F10" s="15">
        <v>6947400</v>
      </c>
      <c r="G10" s="16">
        <f ca="1">IF(INDIRECT("R[0]C[-3]", FALSE)=0,0,ROUND(INDIRECT("R[0]C[-1]", FALSE)/INDIRECT("R[0]C[-3]", FALSE),4))</f>
        <v>1</v>
      </c>
      <c r="H10" s="3"/>
    </row>
    <row r="11" spans="1:8" ht="15" customHeight="1" x14ac:dyDescent="0.25">
      <c r="A11" s="54" t="s">
        <v>18</v>
      </c>
      <c r="B11" s="55"/>
      <c r="C11" s="17">
        <v>6947400</v>
      </c>
      <c r="D11" s="17">
        <v>6947400</v>
      </c>
      <c r="E11" s="18">
        <f ca="1">INDIRECT("R[0]C[-1]", FALSE)-INDIRECT("R[0]C[-2]", FALSE)</f>
        <v>0</v>
      </c>
      <c r="F11" s="18">
        <v>6947400</v>
      </c>
      <c r="G11" s="19">
        <f ca="1">IF(INDIRECT("R[0]C[-3]", FALSE)=0,0,ROUND(INDIRECT("R[0]C[-1]", FALSE)/INDIRECT("R[0]C[-3]", FALSE),4))</f>
        <v>1</v>
      </c>
      <c r="H11" s="3"/>
    </row>
  </sheetData>
  <mergeCells count="10">
    <mergeCell ref="A11:B1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12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B2F5B5F6-45DC-4A64-AB90-1A15EB3BB3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85</vt:i4>
      </vt:variant>
      <vt:variant>
        <vt:lpstr>Именованные диапазоны</vt:lpstr>
      </vt:variant>
      <vt:variant>
        <vt:i4>2</vt:i4>
      </vt:variant>
    </vt:vector>
  </HeadingPairs>
  <TitlesOfParts>
    <vt:vector size="87" baseType="lpstr">
      <vt:lpstr>Субсидии</vt:lpstr>
      <vt:lpstr>0230181610</vt:lpstr>
      <vt:lpstr>02301R4970</vt:lpstr>
      <vt:lpstr>0230480060</vt:lpstr>
      <vt:lpstr>0230480070</vt:lpstr>
      <vt:lpstr>031A154540</vt:lpstr>
      <vt:lpstr>031A155130</vt:lpstr>
      <vt:lpstr>031A155194</vt:lpstr>
      <vt:lpstr>031A155900</vt:lpstr>
      <vt:lpstr>031A255195</vt:lpstr>
      <vt:lpstr>031A255196</vt:lpstr>
      <vt:lpstr>031J155580</vt:lpstr>
      <vt:lpstr>031J155582</vt:lpstr>
      <vt:lpstr>03301R4670</vt:lpstr>
      <vt:lpstr>03302R5197</vt:lpstr>
      <vt:lpstr>0330480330</vt:lpstr>
      <vt:lpstr>0330480340</vt:lpstr>
      <vt:lpstr>041E151721</vt:lpstr>
      <vt:lpstr>041E151722</vt:lpstr>
      <vt:lpstr>041E180740</vt:lpstr>
      <vt:lpstr>041E181710</vt:lpstr>
      <vt:lpstr>041E250980</vt:lpstr>
      <vt:lpstr>0420181970</vt:lpstr>
      <vt:lpstr>04201R7500</vt:lpstr>
      <vt:lpstr>0430380640</vt:lpstr>
      <vt:lpstr>04402R3040</vt:lpstr>
      <vt:lpstr>051P550810</vt:lpstr>
      <vt:lpstr>051P552290</vt:lpstr>
      <vt:lpstr>0530180690</vt:lpstr>
      <vt:lpstr>0530181050</vt:lpstr>
      <vt:lpstr>0530181150</vt:lpstr>
      <vt:lpstr>0530181240</vt:lpstr>
      <vt:lpstr>0530181350</vt:lpstr>
      <vt:lpstr>0530181460</vt:lpstr>
      <vt:lpstr>0530181620</vt:lpstr>
      <vt:lpstr>05301R7530</vt:lpstr>
      <vt:lpstr>0630182020</vt:lpstr>
      <vt:lpstr>08301R5990</vt:lpstr>
      <vt:lpstr>0830281470</vt:lpstr>
      <vt:lpstr>08302R3720</vt:lpstr>
      <vt:lpstr>08302R5762</vt:lpstr>
      <vt:lpstr>08302R5767</vt:lpstr>
      <vt:lpstr>091R153941</vt:lpstr>
      <vt:lpstr>091R15394F</vt:lpstr>
      <vt:lpstr>0930180500</vt:lpstr>
      <vt:lpstr>0930180510</vt:lpstr>
      <vt:lpstr>0930180550</vt:lpstr>
      <vt:lpstr>0930181260</vt:lpstr>
      <vt:lpstr>0930181380</vt:lpstr>
      <vt:lpstr>0930281430</vt:lpstr>
      <vt:lpstr>1030381340</vt:lpstr>
      <vt:lpstr>1330181360</vt:lpstr>
      <vt:lpstr>1340182060</vt:lpstr>
      <vt:lpstr>1430381140</vt:lpstr>
      <vt:lpstr>1630109505</vt:lpstr>
      <vt:lpstr>1630109605</vt:lpstr>
      <vt:lpstr>1630180680</vt:lpstr>
      <vt:lpstr>1630181160</vt:lpstr>
      <vt:lpstr>1630181320</vt:lpstr>
      <vt:lpstr>1630181950</vt:lpstr>
      <vt:lpstr>1630267483</vt:lpstr>
      <vt:lpstr>1630267484</vt:lpstr>
      <vt:lpstr>1630280520</vt:lpstr>
      <vt:lpstr>1630281980</vt:lpstr>
      <vt:lpstr>1640280040</vt:lpstr>
      <vt:lpstr>1730182040</vt:lpstr>
      <vt:lpstr>1730497004</vt:lpstr>
      <vt:lpstr>17304К7004</vt:lpstr>
      <vt:lpstr>1830180830</vt:lpstr>
      <vt:lpstr>18301R0650</vt:lpstr>
      <vt:lpstr>1830280850</vt:lpstr>
      <vt:lpstr>1930181130</vt:lpstr>
      <vt:lpstr>1930181440</vt:lpstr>
      <vt:lpstr>1930181490</vt:lpstr>
      <vt:lpstr>311EГ51160</vt:lpstr>
      <vt:lpstr>31301R2990</vt:lpstr>
      <vt:lpstr>3130282010</vt:lpstr>
      <vt:lpstr>321F254240</vt:lpstr>
      <vt:lpstr>321F255550</vt:lpstr>
      <vt:lpstr>3230181170</vt:lpstr>
      <vt:lpstr>3230181960</vt:lpstr>
      <vt:lpstr>341F552430</vt:lpstr>
      <vt:lpstr>341F581330</vt:lpstr>
      <vt:lpstr>3540181660</vt:lpstr>
      <vt:lpstr>8900129990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2025-05-13T07:13:57Z</cp:lastPrinted>
  <dcterms:created xsi:type="dcterms:W3CDTF">2025-05-12T13:09:31Z</dcterms:created>
  <dcterms:modified xsi:type="dcterms:W3CDTF">2025-05-13T07:15:18Z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12_27_58)(15).xlsx</vt:lpwstr>
  </property>
  <property fmtid="{D5CDD505-2E9C-101B-9397-08002B2CF9AE}" pid="4" name="Версия клиента">
    <vt:lpwstr>24.1.160.305 (.NET Core 6)</vt:lpwstr>
  </property>
  <property fmtid="{D5CDD505-2E9C-101B-9397-08002B2CF9AE}" pid="5" name="Версия базы">
    <vt:lpwstr>24.1.5201.161637651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MBT_Pos_3.xlt</vt:lpwstr>
  </property>
  <property fmtid="{D5CDD505-2E9C-101B-9397-08002B2CF9AE}" pid="11" name="Локальная база">
    <vt:lpwstr>не используется</vt:lpwstr>
  </property>
</Properties>
</file>