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4 год\2024 год\"/>
    </mc:Choice>
  </mc:AlternateContent>
  <bookViews>
    <workbookView xWindow="0" yWindow="0" windowWidth="22050" windowHeight="11565"/>
  </bookViews>
  <sheets>
    <sheet name="общий объем иных мбт " sheetId="15" r:id="rId1"/>
    <sheet name="0330581310" sheetId="2" r:id="rId2"/>
    <sheet name="0340281540" sheetId="3" r:id="rId3"/>
    <sheet name="041E180770" sheetId="4" r:id="rId4"/>
    <sheet name="041EВ51790" sheetId="5" r:id="rId5"/>
    <sheet name="0430381510" sheetId="6" r:id="rId6"/>
    <sheet name="04402R0500" sheetId="7" r:id="rId7"/>
    <sheet name="0920181520" sheetId="8" r:id="rId8"/>
    <sheet name="0930281370" sheetId="9" r:id="rId9"/>
    <sheet name="1630281040" sheetId="10" r:id="rId10"/>
    <sheet name="3340181590" sheetId="11" r:id="rId11"/>
    <sheet name="9800255491" sheetId="12" r:id="rId12"/>
  </sheets>
  <definedNames>
    <definedName name="_xlnm.Print_Titles" localSheetId="0">'общий объем иных мбт '!$5:$6</definedName>
  </definedNames>
  <calcPr calcId="152511"/>
</workbook>
</file>

<file path=xl/calcChain.xml><?xml version="1.0" encoding="utf-8"?>
<calcChain xmlns="http://schemas.openxmlformats.org/spreadsheetml/2006/main">
  <c r="H8" i="15" l="1"/>
  <c r="G18" i="15" l="1"/>
  <c r="E18" i="15"/>
  <c r="D18" i="15"/>
  <c r="H17" i="15"/>
  <c r="F17" i="15"/>
  <c r="H16" i="15"/>
  <c r="F16" i="15"/>
  <c r="H15" i="15"/>
  <c r="F15" i="15"/>
  <c r="H14" i="15"/>
  <c r="F14" i="15"/>
  <c r="H13" i="15"/>
  <c r="F13" i="15"/>
  <c r="H12" i="15"/>
  <c r="F12" i="15"/>
  <c r="H11" i="15"/>
  <c r="F11" i="15"/>
  <c r="H10" i="15"/>
  <c r="F10" i="15"/>
  <c r="H9" i="15"/>
  <c r="F9" i="15"/>
  <c r="F8" i="15"/>
  <c r="F18" i="15" l="1"/>
  <c r="H18" i="15"/>
  <c r="E52" i="12"/>
  <c r="E10" i="4"/>
  <c r="G11" i="2"/>
  <c r="G13" i="5"/>
  <c r="G108" i="11"/>
  <c r="E12" i="4"/>
  <c r="G33" i="7"/>
  <c r="E104" i="11"/>
  <c r="G59" i="7"/>
  <c r="E121" i="11"/>
  <c r="G126" i="11"/>
  <c r="E160" i="11"/>
  <c r="G49" i="7"/>
  <c r="E69" i="11"/>
  <c r="E52" i="5"/>
  <c r="E16" i="11"/>
  <c r="E34" i="7"/>
  <c r="E147" i="11"/>
  <c r="G10" i="10"/>
  <c r="G142" i="11"/>
  <c r="E120" i="11"/>
  <c r="G12" i="6"/>
  <c r="G43" i="5"/>
  <c r="G188" i="11"/>
  <c r="G9" i="8"/>
  <c r="G79" i="11"/>
  <c r="G58" i="12"/>
  <c r="E112" i="11"/>
  <c r="E45" i="11"/>
  <c r="G60" i="5"/>
  <c r="E13" i="5"/>
  <c r="G11" i="5"/>
  <c r="G56" i="7"/>
  <c r="G44" i="5"/>
  <c r="E17" i="12"/>
  <c r="G40" i="7"/>
  <c r="G58" i="7"/>
  <c r="E59" i="12"/>
  <c r="E39" i="12"/>
  <c r="G136" i="11"/>
  <c r="E126" i="11"/>
  <c r="G11" i="12"/>
  <c r="E59" i="5"/>
  <c r="E51" i="11"/>
  <c r="E51" i="12"/>
  <c r="E49" i="11"/>
  <c r="G57" i="11"/>
  <c r="G156" i="11"/>
  <c r="G59" i="5"/>
  <c r="E29" i="7"/>
  <c r="A9" i="12"/>
  <c r="G30" i="7"/>
  <c r="G9" i="9"/>
  <c r="E54" i="11"/>
  <c r="E33" i="5"/>
  <c r="E37" i="5"/>
  <c r="E52" i="7"/>
  <c r="E86" i="11"/>
  <c r="E38" i="5"/>
  <c r="G60" i="7"/>
  <c r="G50" i="7"/>
  <c r="E42" i="5"/>
  <c r="G69" i="11"/>
  <c r="E26" i="5"/>
  <c r="G16" i="5"/>
  <c r="E50" i="11"/>
  <c r="G20" i="5"/>
  <c r="E53" i="7"/>
  <c r="G62" i="7"/>
  <c r="G24" i="11"/>
  <c r="G41" i="11"/>
  <c r="E12" i="10"/>
  <c r="G57" i="5"/>
  <c r="G115" i="11"/>
  <c r="E43" i="12"/>
  <c r="G15" i="12"/>
  <c r="E117" i="11"/>
  <c r="E99" i="11"/>
  <c r="G130" i="11"/>
  <c r="E32" i="5"/>
  <c r="E48" i="7"/>
  <c r="E12" i="5"/>
  <c r="E19" i="12"/>
  <c r="E16" i="7"/>
  <c r="E36" i="7"/>
  <c r="G181" i="11"/>
  <c r="G41" i="5"/>
  <c r="G54" i="7"/>
  <c r="G19" i="12"/>
  <c r="E25" i="7"/>
  <c r="E194" i="11"/>
  <c r="E11" i="2"/>
  <c r="G195" i="11"/>
  <c r="E100" i="11"/>
  <c r="G19" i="5"/>
  <c r="E191" i="11"/>
  <c r="E39" i="11"/>
  <c r="E9" i="7"/>
  <c r="E61" i="12"/>
  <c r="G173" i="11"/>
  <c r="G46" i="12"/>
  <c r="G12" i="2"/>
  <c r="E146" i="11"/>
  <c r="G189" i="11"/>
  <c r="G18" i="11"/>
  <c r="E10" i="3"/>
  <c r="G127" i="11"/>
  <c r="G53" i="5"/>
  <c r="G24" i="7"/>
  <c r="G160" i="11"/>
  <c r="E38" i="7"/>
  <c r="G103" i="11"/>
  <c r="G83" i="11"/>
  <c r="E30" i="5"/>
  <c r="E113" i="11"/>
  <c r="E38" i="12"/>
  <c r="E64" i="5"/>
  <c r="E22" i="12"/>
  <c r="G45" i="11"/>
  <c r="G197" i="11"/>
  <c r="G9" i="11"/>
  <c r="G12" i="8"/>
  <c r="E41" i="5"/>
  <c r="E27" i="7"/>
  <c r="E24" i="7"/>
  <c r="E134" i="11"/>
  <c r="G40" i="5"/>
  <c r="G15" i="9"/>
  <c r="E12" i="3"/>
  <c r="E89" i="11"/>
  <c r="G13" i="4"/>
  <c r="E29" i="11"/>
  <c r="G10" i="9"/>
  <c r="E77" i="11"/>
  <c r="E51" i="5"/>
  <c r="G10" i="3"/>
  <c r="E84" i="11"/>
  <c r="E55" i="7"/>
  <c r="E122" i="11"/>
  <c r="G39" i="7"/>
  <c r="G45" i="5"/>
  <c r="G31" i="11"/>
  <c r="G20" i="12"/>
  <c r="E103" i="11"/>
  <c r="E36" i="11"/>
  <c r="G96" i="11"/>
  <c r="G17" i="5"/>
  <c r="E21" i="5"/>
  <c r="G159" i="11"/>
  <c r="E23" i="5"/>
  <c r="G11" i="9"/>
  <c r="G116" i="11"/>
  <c r="G150" i="11"/>
  <c r="G9" i="7"/>
  <c r="G50" i="11"/>
  <c r="E90" i="11"/>
  <c r="G50" i="12"/>
  <c r="G60" i="12"/>
  <c r="E155" i="11"/>
  <c r="E31" i="7"/>
  <c r="G41" i="12"/>
  <c r="G25" i="7"/>
  <c r="E59" i="11"/>
  <c r="G10" i="12"/>
  <c r="E105" i="11"/>
  <c r="E14" i="5"/>
  <c r="G184" i="11"/>
  <c r="G11" i="4"/>
  <c r="G10" i="8"/>
  <c r="G49" i="5"/>
  <c r="G48" i="12"/>
  <c r="E170" i="11"/>
  <c r="G15" i="5"/>
  <c r="E10" i="7"/>
  <c r="E53" i="12"/>
  <c r="G42" i="12"/>
  <c r="E157" i="11"/>
  <c r="E44" i="12"/>
  <c r="G38" i="12"/>
  <c r="E156" i="11"/>
  <c r="G146" i="11"/>
  <c r="G48" i="5"/>
  <c r="G36" i="12"/>
  <c r="G31" i="12"/>
  <c r="G152" i="11"/>
  <c r="E18" i="11"/>
  <c r="G52" i="11"/>
  <c r="E41" i="11"/>
  <c r="G72" i="11"/>
  <c r="G89" i="11"/>
  <c r="G51" i="12"/>
  <c r="G20" i="11"/>
  <c r="E52" i="11"/>
  <c r="E80" i="11"/>
  <c r="E13" i="4"/>
  <c r="E31" i="5"/>
  <c r="G157" i="11"/>
  <c r="G9" i="5"/>
  <c r="G13" i="9"/>
  <c r="E56" i="12"/>
  <c r="E131" i="11"/>
  <c r="E16" i="12"/>
  <c r="E132" i="11"/>
  <c r="G193" i="11"/>
  <c r="E82" i="11"/>
  <c r="A9" i="5"/>
  <c r="G44" i="7"/>
  <c r="G10" i="6"/>
  <c r="E30" i="12"/>
  <c r="G12" i="7"/>
  <c r="E180" i="11"/>
  <c r="G19" i="9"/>
  <c r="G35" i="5"/>
  <c r="E17" i="11"/>
  <c r="G140" i="11"/>
  <c r="E14" i="11"/>
  <c r="G14" i="5"/>
  <c r="G13" i="6"/>
  <c r="E24" i="11"/>
  <c r="G77" i="11"/>
  <c r="G27" i="7"/>
  <c r="A9" i="11"/>
  <c r="G107" i="11"/>
  <c r="G42" i="5"/>
  <c r="E44" i="5"/>
  <c r="E73" i="11"/>
  <c r="G31" i="5"/>
  <c r="E59" i="7"/>
  <c r="G50" i="5"/>
  <c r="G62" i="11"/>
  <c r="E22" i="11"/>
  <c r="G119" i="11"/>
  <c r="E46" i="7"/>
  <c r="G37" i="5"/>
  <c r="E163" i="11"/>
  <c r="E63" i="5"/>
  <c r="E107" i="11"/>
  <c r="E15" i="5"/>
  <c r="E15" i="11"/>
  <c r="G33" i="12"/>
  <c r="G12" i="3"/>
  <c r="E42" i="11"/>
  <c r="G31" i="7"/>
  <c r="E48" i="11"/>
  <c r="G36" i="7"/>
  <c r="E152" i="11"/>
  <c r="G63" i="5"/>
  <c r="G37" i="11"/>
  <c r="E16" i="5"/>
  <c r="E75" i="11"/>
  <c r="E18" i="12"/>
  <c r="E11" i="3"/>
  <c r="G12" i="12"/>
  <c r="G25" i="11"/>
  <c r="E137" i="11"/>
  <c r="E13" i="8"/>
  <c r="E178" i="11"/>
  <c r="E23" i="12"/>
  <c r="G14" i="12"/>
  <c r="G175" i="11"/>
  <c r="E187" i="11"/>
  <c r="E186" i="11"/>
  <c r="G73" i="11"/>
  <c r="E22" i="7"/>
  <c r="G91" i="11"/>
  <c r="G109" i="11"/>
  <c r="E159" i="11"/>
  <c r="G63" i="11"/>
  <c r="E173" i="11"/>
  <c r="G165" i="11"/>
  <c r="E45" i="7"/>
  <c r="E15" i="7"/>
  <c r="G54" i="12"/>
  <c r="E92" i="11"/>
  <c r="G118" i="11"/>
  <c r="E11" i="6"/>
  <c r="G32" i="11"/>
  <c r="E66" i="11"/>
  <c r="E123" i="11"/>
  <c r="E19" i="5"/>
  <c r="E13" i="6"/>
  <c r="G170" i="11"/>
  <c r="G26" i="5"/>
  <c r="E10" i="11"/>
  <c r="G61" i="11"/>
  <c r="G143" i="11"/>
  <c r="G59" i="12"/>
  <c r="G168" i="11"/>
  <c r="G12" i="5"/>
  <c r="G65" i="7"/>
  <c r="E49" i="12"/>
  <c r="G10" i="7"/>
  <c r="E127" i="11"/>
  <c r="G128" i="11"/>
  <c r="E197" i="11"/>
  <c r="E23" i="7"/>
  <c r="G42" i="7"/>
  <c r="E17" i="5"/>
  <c r="G22" i="5"/>
  <c r="G38" i="11"/>
  <c r="E11" i="10"/>
  <c r="A9" i="3"/>
  <c r="E13" i="2"/>
  <c r="E47" i="12"/>
  <c r="E57" i="12"/>
  <c r="G35" i="12"/>
  <c r="G39" i="12"/>
  <c r="G16" i="9"/>
  <c r="G9" i="10"/>
  <c r="E50" i="12"/>
  <c r="E26" i="12"/>
  <c r="G34" i="12"/>
  <c r="E33" i="7"/>
  <c r="E53" i="5"/>
  <c r="E13" i="3"/>
  <c r="E76" i="11"/>
  <c r="E63" i="12"/>
  <c r="E9" i="3"/>
  <c r="G155" i="11"/>
  <c r="E9" i="2"/>
  <c r="E12" i="8"/>
  <c r="E94" i="11"/>
  <c r="E98" i="11"/>
  <c r="G39" i="5"/>
  <c r="G34" i="11"/>
  <c r="E58" i="11"/>
  <c r="G44" i="12"/>
  <c r="E42" i="12"/>
  <c r="G120" i="11"/>
  <c r="G55" i="5"/>
  <c r="G192" i="11"/>
  <c r="E60" i="5"/>
  <c r="E115" i="11"/>
  <c r="G41" i="7"/>
  <c r="E196" i="11"/>
  <c r="E34" i="5"/>
  <c r="G38" i="5"/>
  <c r="E183" i="11"/>
  <c r="G151" i="11"/>
  <c r="G57" i="7"/>
  <c r="G138" i="11"/>
  <c r="E9" i="11"/>
  <c r="E135" i="11"/>
  <c r="G35" i="7"/>
  <c r="G13" i="7"/>
  <c r="G182" i="11"/>
  <c r="G88" i="11"/>
  <c r="E51" i="7"/>
  <c r="E172" i="11"/>
  <c r="E64" i="7"/>
  <c r="A9" i="4"/>
  <c r="G174" i="11"/>
  <c r="E62" i="11"/>
  <c r="G47" i="7"/>
  <c r="E158" i="11"/>
  <c r="G33" i="5"/>
  <c r="E16" i="9"/>
  <c r="G29" i="5"/>
  <c r="E62" i="5"/>
  <c r="E39" i="5"/>
  <c r="G161" i="11"/>
  <c r="G17" i="11"/>
  <c r="E168" i="11"/>
  <c r="G71" i="11"/>
  <c r="G10" i="5"/>
  <c r="E161" i="11"/>
  <c r="G23" i="11"/>
  <c r="G36" i="5"/>
  <c r="G144" i="11"/>
  <c r="E175" i="11"/>
  <c r="G196" i="11"/>
  <c r="E85" i="11"/>
  <c r="E57" i="5"/>
  <c r="E39" i="7"/>
  <c r="E54" i="12"/>
  <c r="E36" i="12"/>
  <c r="G57" i="12"/>
  <c r="G177" i="11"/>
  <c r="G23" i="12"/>
  <c r="E79" i="11"/>
  <c r="E116" i="11"/>
  <c r="E185" i="11"/>
  <c r="G112" i="11"/>
  <c r="G47" i="12"/>
  <c r="G86" i="11"/>
  <c r="E164" i="11"/>
  <c r="E9" i="5"/>
  <c r="G47" i="5"/>
  <c r="G53" i="12"/>
  <c r="G178" i="11"/>
  <c r="E57" i="7"/>
  <c r="E46" i="12"/>
  <c r="E22" i="5"/>
  <c r="G194" i="11"/>
  <c r="G10" i="11"/>
  <c r="G180" i="11"/>
  <c r="G12" i="10"/>
  <c r="E91" i="11"/>
  <c r="E35" i="5"/>
  <c r="G20" i="7"/>
  <c r="G26" i="7"/>
  <c r="E20" i="11"/>
  <c r="G179" i="11"/>
  <c r="G9" i="4"/>
  <c r="G15" i="7"/>
  <c r="G64" i="7"/>
  <c r="E108" i="11"/>
  <c r="G19" i="7"/>
  <c r="G141" i="11"/>
  <c r="G167" i="11"/>
  <c r="E60" i="7"/>
  <c r="G45" i="7"/>
  <c r="G149" i="11"/>
  <c r="E188" i="11"/>
  <c r="E129" i="11"/>
  <c r="E142" i="11"/>
  <c r="G23" i="7"/>
  <c r="E41" i="7"/>
  <c r="E128" i="11"/>
  <c r="E182" i="11"/>
  <c r="E62" i="7"/>
  <c r="E42" i="7"/>
  <c r="E61" i="7"/>
  <c r="E55" i="11"/>
  <c r="E40" i="12"/>
  <c r="E21" i="11"/>
  <c r="G9" i="2"/>
  <c r="E153" i="11"/>
  <c r="G34" i="7"/>
  <c r="E114" i="11"/>
  <c r="G117" i="11"/>
  <c r="G55" i="7"/>
  <c r="E133" i="11"/>
  <c r="E55" i="12"/>
  <c r="E65" i="5"/>
  <c r="E32" i="7"/>
  <c r="G65" i="5"/>
  <c r="E40" i="7"/>
  <c r="G100" i="11"/>
  <c r="E20" i="7"/>
  <c r="E18" i="7"/>
  <c r="E37" i="11"/>
  <c r="E171" i="11"/>
  <c r="E58" i="12"/>
  <c r="E72" i="11"/>
  <c r="G16" i="7"/>
  <c r="E11" i="7"/>
  <c r="E10" i="10"/>
  <c r="G163" i="11"/>
  <c r="E47" i="7"/>
  <c r="G93" i="11"/>
  <c r="G85" i="11"/>
  <c r="E12" i="11"/>
  <c r="E27" i="12"/>
  <c r="E14" i="9"/>
  <c r="E48" i="12"/>
  <c r="E149" i="11"/>
  <c r="E12" i="6"/>
  <c r="E56" i="5"/>
  <c r="G104" i="11"/>
  <c r="G23" i="5"/>
  <c r="E38" i="11"/>
  <c r="G13" i="2"/>
  <c r="E40" i="5"/>
  <c r="E25" i="12"/>
  <c r="G11" i="6"/>
  <c r="E63" i="7"/>
  <c r="G35" i="11"/>
  <c r="E27" i="5"/>
  <c r="E101" i="11"/>
  <c r="E33" i="11"/>
  <c r="E10" i="8"/>
  <c r="G56" i="12"/>
  <c r="E33" i="12"/>
  <c r="E50" i="5"/>
  <c r="G191" i="11"/>
  <c r="G37" i="12"/>
  <c r="G153" i="11"/>
  <c r="G26" i="12"/>
  <c r="E47" i="5"/>
  <c r="E58" i="7"/>
  <c r="G12" i="9"/>
  <c r="G92" i="11"/>
  <c r="G81" i="11"/>
  <c r="E130" i="11"/>
  <c r="G102" i="11"/>
  <c r="G114" i="11"/>
  <c r="G74" i="11"/>
  <c r="G52" i="7"/>
  <c r="E10" i="12"/>
  <c r="E28" i="12"/>
  <c r="E36" i="5"/>
  <c r="G63" i="12"/>
  <c r="G37" i="7"/>
  <c r="E32" i="11"/>
  <c r="E35" i="7"/>
  <c r="G15" i="11"/>
  <c r="E48" i="5"/>
  <c r="E176" i="11"/>
  <c r="E35" i="12"/>
  <c r="E13" i="10"/>
  <c r="E70" i="11"/>
  <c r="G48" i="7"/>
  <c r="E111" i="11"/>
  <c r="E169" i="11"/>
  <c r="E102" i="11"/>
  <c r="E150" i="11"/>
  <c r="G9" i="12"/>
  <c r="G176" i="11"/>
  <c r="G98" i="11"/>
  <c r="E154" i="11"/>
  <c r="E15" i="12"/>
  <c r="G75" i="11"/>
  <c r="E30" i="11"/>
  <c r="E193" i="11"/>
  <c r="E45" i="12"/>
  <c r="G134" i="11"/>
  <c r="G185" i="11"/>
  <c r="G43" i="11"/>
  <c r="E60" i="12"/>
  <c r="G124" i="11"/>
  <c r="G18" i="12"/>
  <c r="G148" i="11"/>
  <c r="G30" i="11"/>
  <c r="E18" i="9"/>
  <c r="G55" i="12"/>
  <c r="E148" i="11"/>
  <c r="G32" i="7"/>
  <c r="G54" i="11"/>
  <c r="A9" i="10"/>
  <c r="E37" i="12"/>
  <c r="G95" i="11"/>
  <c r="E25" i="5"/>
  <c r="G90" i="11"/>
  <c r="G70" i="11"/>
  <c r="G131" i="11"/>
  <c r="E181" i="11"/>
  <c r="G158" i="11"/>
  <c r="E68" i="11"/>
  <c r="E56" i="11"/>
  <c r="E179" i="11"/>
  <c r="E19" i="11"/>
  <c r="G97" i="11"/>
  <c r="E93" i="11"/>
  <c r="E195" i="11"/>
  <c r="E27" i="11"/>
  <c r="E167" i="11"/>
  <c r="G38" i="7"/>
  <c r="G67" i="11"/>
  <c r="G59" i="11"/>
  <c r="E174" i="11"/>
  <c r="E19" i="7"/>
  <c r="E97" i="11"/>
  <c r="E9" i="8"/>
  <c r="G45" i="12"/>
  <c r="G132" i="11"/>
  <c r="E58" i="5"/>
  <c r="G16" i="11"/>
  <c r="E11" i="8"/>
  <c r="G190" i="11"/>
  <c r="E61" i="11"/>
  <c r="E24" i="12"/>
  <c r="E71" i="11"/>
  <c r="G19" i="11"/>
  <c r="E43" i="11"/>
  <c r="E166" i="11"/>
  <c r="E145" i="11"/>
  <c r="E37" i="7"/>
  <c r="A9" i="9"/>
  <c r="E139" i="11"/>
  <c r="E88" i="11"/>
  <c r="G13" i="11"/>
  <c r="G26" i="11"/>
  <c r="E106" i="11"/>
  <c r="G51" i="7"/>
  <c r="G113" i="11"/>
  <c r="E83" i="11"/>
  <c r="G53" i="7"/>
  <c r="E65" i="7"/>
  <c r="G49" i="11"/>
  <c r="G27" i="5"/>
  <c r="G68" i="11"/>
  <c r="A11" i="9"/>
  <c r="G166" i="11"/>
  <c r="G99" i="11"/>
  <c r="G61" i="12"/>
  <c r="E11" i="4"/>
  <c r="E45" i="5"/>
  <c r="G28" i="12"/>
  <c r="E15" i="9"/>
  <c r="E13" i="11"/>
  <c r="G61" i="7"/>
  <c r="G139" i="11"/>
  <c r="G9" i="6"/>
  <c r="G43" i="12"/>
  <c r="E13" i="12"/>
  <c r="G12" i="4"/>
  <c r="E29" i="5"/>
  <c r="E34" i="12"/>
  <c r="G101" i="11"/>
  <c r="G122" i="11"/>
  <c r="E55" i="5"/>
  <c r="E184" i="11"/>
  <c r="G147" i="11"/>
  <c r="E61" i="5"/>
  <c r="E29" i="12"/>
  <c r="E57" i="11"/>
  <c r="E12" i="12"/>
  <c r="G53" i="11"/>
  <c r="G47" i="11"/>
  <c r="G46" i="7"/>
  <c r="E28" i="5"/>
  <c r="E110" i="11"/>
  <c r="G25" i="12"/>
  <c r="E49" i="5"/>
  <c r="E43" i="7"/>
  <c r="G33" i="11"/>
  <c r="E40" i="11"/>
  <c r="G46" i="5"/>
  <c r="E49" i="7"/>
  <c r="G21" i="5"/>
  <c r="E13" i="7"/>
  <c r="G133" i="11"/>
  <c r="G145" i="11"/>
  <c r="G52" i="5"/>
  <c r="E20" i="5"/>
  <c r="E28" i="7"/>
  <c r="G64" i="5"/>
  <c r="E95" i="11"/>
  <c r="G18" i="5"/>
  <c r="A9" i="2"/>
  <c r="G40" i="12"/>
  <c r="E30" i="7"/>
  <c r="G21" i="7"/>
  <c r="E19" i="9"/>
  <c r="E138" i="11"/>
  <c r="E143" i="11"/>
  <c r="E21" i="12"/>
  <c r="E54" i="5"/>
  <c r="A9" i="6"/>
  <c r="E17" i="9"/>
  <c r="G121" i="11"/>
  <c r="E136" i="11"/>
  <c r="G78" i="11"/>
  <c r="E54" i="7"/>
  <c r="G11" i="7"/>
  <c r="G21" i="11"/>
  <c r="E144" i="11"/>
  <c r="E32" i="12"/>
  <c r="G58" i="11"/>
  <c r="G52" i="12"/>
  <c r="G40" i="11"/>
  <c r="E189" i="11"/>
  <c r="G30" i="5"/>
  <c r="G16" i="12"/>
  <c r="G110" i="11"/>
  <c r="G56" i="5"/>
  <c r="G28" i="11"/>
  <c r="E9" i="12"/>
  <c r="G56" i="11"/>
  <c r="G171" i="11"/>
  <c r="G25" i="5"/>
  <c r="G28" i="5"/>
  <c r="G14" i="9"/>
  <c r="E9" i="6"/>
  <c r="G82" i="11"/>
  <c r="G123" i="11"/>
  <c r="E9" i="4"/>
  <c r="E10" i="2"/>
  <c r="E12" i="9"/>
  <c r="E12" i="7"/>
  <c r="G64" i="11"/>
  <c r="G60" i="11"/>
  <c r="E44" i="7"/>
  <c r="G76" i="11"/>
  <c r="G62" i="12"/>
  <c r="G135" i="11"/>
  <c r="G17" i="12"/>
  <c r="G36" i="11"/>
  <c r="G27" i="12"/>
  <c r="E23" i="11"/>
  <c r="G125" i="11"/>
  <c r="G49" i="12"/>
  <c r="G172" i="11"/>
  <c r="G22" i="11"/>
  <c r="G29" i="12"/>
  <c r="E11" i="9"/>
  <c r="E177" i="11"/>
  <c r="E31" i="11"/>
  <c r="E60" i="11"/>
  <c r="E11" i="12"/>
  <c r="G9" i="3"/>
  <c r="G13" i="8"/>
  <c r="E20" i="12"/>
  <c r="G44" i="11"/>
  <c r="G28" i="7"/>
  <c r="G186" i="11"/>
  <c r="A109" i="11"/>
  <c r="G63" i="7"/>
  <c r="E198" i="11"/>
  <c r="E28" i="11"/>
  <c r="E35" i="11"/>
  <c r="E50" i="7"/>
  <c r="G29" i="7"/>
  <c r="G21" i="12"/>
  <c r="G51" i="5"/>
  <c r="G51" i="11"/>
  <c r="G32" i="5"/>
  <c r="G129" i="11"/>
  <c r="E14" i="12"/>
  <c r="G54" i="5"/>
  <c r="E17" i="7"/>
  <c r="A11" i="11"/>
  <c r="E65" i="11"/>
  <c r="G42" i="11"/>
  <c r="E87" i="11"/>
  <c r="G106" i="11"/>
  <c r="G11" i="11"/>
  <c r="G12" i="11"/>
  <c r="E13" i="9"/>
  <c r="G43" i="7"/>
  <c r="E96" i="11"/>
  <c r="G13" i="3"/>
  <c r="G11" i="10"/>
  <c r="G198" i="11"/>
  <c r="E9" i="10"/>
  <c r="E47" i="11"/>
  <c r="G111" i="11"/>
  <c r="G34" i="5"/>
  <c r="E109" i="11"/>
  <c r="E11" i="5"/>
  <c r="G39" i="11"/>
  <c r="G55" i="11"/>
  <c r="E56" i="7"/>
  <c r="E140" i="11"/>
  <c r="G164" i="11"/>
  <c r="E25" i="11"/>
  <c r="E46" i="5"/>
  <c r="G84" i="11"/>
  <c r="G10" i="2"/>
  <c r="E12" i="2"/>
  <c r="E64" i="11"/>
  <c r="G58" i="5"/>
  <c r="E125" i="11"/>
  <c r="E18" i="5"/>
  <c r="E14" i="7"/>
  <c r="G11" i="8"/>
  <c r="G13" i="10"/>
  <c r="G162" i="11"/>
  <c r="E44" i="11"/>
  <c r="E21" i="7"/>
  <c r="G66" i="11"/>
  <c r="E165" i="11"/>
  <c r="E43" i="5"/>
  <c r="A11" i="6"/>
  <c r="E162" i="11"/>
  <c r="G94" i="11"/>
  <c r="E67" i="11"/>
  <c r="A11" i="12"/>
  <c r="G80" i="11"/>
  <c r="G105" i="11"/>
  <c r="E10" i="9"/>
  <c r="E26" i="11"/>
  <c r="E81" i="11"/>
  <c r="G10" i="4"/>
  <c r="G46" i="11"/>
  <c r="E192" i="11"/>
  <c r="G27" i="11"/>
  <c r="G29" i="11"/>
  <c r="A11" i="3"/>
  <c r="E41" i="12"/>
  <c r="E124" i="11"/>
  <c r="G14" i="7"/>
  <c r="E9" i="9"/>
  <c r="G11" i="3"/>
  <c r="E31" i="12"/>
  <c r="E10" i="5"/>
  <c r="G17" i="7"/>
  <c r="E78" i="11"/>
  <c r="E141" i="11"/>
  <c r="G48" i="11"/>
  <c r="E11" i="11"/>
  <c r="E62" i="12"/>
  <c r="E10" i="6"/>
  <c r="E119" i="11"/>
  <c r="G24" i="5"/>
  <c r="G169" i="11"/>
  <c r="G187" i="11"/>
  <c r="A9" i="8"/>
  <c r="A11" i="8" s="1"/>
  <c r="G13" i="12"/>
  <c r="G62" i="5"/>
  <c r="E63" i="11"/>
  <c r="E74" i="11"/>
  <c r="G18" i="9"/>
  <c r="G30" i="12"/>
  <c r="G32" i="12"/>
  <c r="E53" i="11"/>
  <c r="G154" i="11"/>
  <c r="E190" i="11"/>
  <c r="G22" i="7"/>
  <c r="E26" i="7"/>
  <c r="G24" i="12"/>
  <c r="A9" i="7"/>
  <c r="E24" i="5"/>
  <c r="E34" i="11"/>
  <c r="G17" i="9"/>
  <c r="G183" i="11"/>
  <c r="A115" i="11"/>
  <c r="A120" i="11" s="1"/>
  <c r="G137" i="11"/>
  <c r="G65" i="11"/>
  <c r="A11" i="4"/>
  <c r="E118" i="11"/>
  <c r="G87" i="11"/>
  <c r="G22" i="12"/>
  <c r="G14" i="11"/>
  <c r="G61" i="5"/>
  <c r="E46" i="11"/>
  <c r="E151" i="11"/>
  <c r="G18" i="7"/>
  <c r="A124" i="11"/>
  <c r="A11" i="2"/>
  <c r="A13" i="9"/>
  <c r="A13" i="12"/>
  <c r="A15" i="12" s="1"/>
  <c r="A17" i="12" s="1"/>
  <c r="A19" i="12" s="1"/>
  <c r="A16" i="11"/>
  <c r="A11" i="5"/>
  <c r="A11" i="7"/>
  <c r="A11" i="10"/>
  <c r="A13" i="7"/>
  <c r="A15" i="9"/>
  <c r="A13" i="5"/>
  <c r="A15" i="5" s="1"/>
  <c r="A132" i="11"/>
  <c r="A20" i="11"/>
  <c r="A21" i="12"/>
  <c r="A23" i="12"/>
  <c r="A17" i="9"/>
  <c r="A27" i="11"/>
  <c r="A33" i="11" s="1"/>
  <c r="A15" i="7"/>
  <c r="A17" i="7" s="1"/>
  <c r="A139" i="11"/>
  <c r="A17" i="5"/>
  <c r="A19" i="5"/>
  <c r="A25" i="12"/>
  <c r="A148" i="11"/>
  <c r="A150" i="11" s="1"/>
  <c r="A19" i="7"/>
  <c r="A39" i="11"/>
  <c r="A44" i="11" s="1"/>
  <c r="A49" i="11"/>
  <c r="A21" i="5"/>
  <c r="A21" i="7"/>
  <c r="A159" i="11"/>
  <c r="A27" i="12"/>
  <c r="A29" i="12"/>
  <c r="A23" i="7"/>
  <c r="A23" i="5"/>
  <c r="A54" i="11"/>
  <c r="A164" i="11"/>
  <c r="A166" i="11"/>
  <c r="A59" i="11"/>
  <c r="A25" i="5"/>
  <c r="A25" i="7"/>
  <c r="A27" i="7" s="1"/>
  <c r="A31" i="12"/>
  <c r="A33" i="12"/>
  <c r="A177" i="11"/>
  <c r="A29" i="7"/>
  <c r="A27" i="5"/>
  <c r="A67" i="11"/>
  <c r="A74" i="11"/>
  <c r="A81" i="11" s="1"/>
  <c r="A35" i="12"/>
  <c r="A29" i="5"/>
  <c r="A31" i="7"/>
  <c r="A191" i="11"/>
  <c r="A33" i="7"/>
  <c r="A31" i="5"/>
  <c r="A88" i="11"/>
  <c r="A37" i="12"/>
  <c r="A39" i="12" s="1"/>
  <c r="A41" i="12"/>
  <c r="A33" i="5"/>
  <c r="A35" i="7"/>
  <c r="A37" i="7"/>
  <c r="A35" i="5"/>
  <c r="A37" i="5" s="1"/>
  <c r="A43" i="12"/>
  <c r="A45" i="12" s="1"/>
  <c r="A47" i="12"/>
  <c r="A39" i="7"/>
  <c r="A39" i="5"/>
  <c r="A41" i="5"/>
  <c r="A41" i="7"/>
  <c r="A49" i="12"/>
  <c r="A51" i="12"/>
  <c r="A43" i="7"/>
  <c r="A43" i="5"/>
  <c r="A45" i="5"/>
  <c r="A45" i="7"/>
  <c r="A53" i="12"/>
  <c r="A55" i="12"/>
  <c r="A47" i="7"/>
  <c r="A47" i="5"/>
  <c r="A49" i="5"/>
  <c r="A49" i="7"/>
  <c r="A57" i="12"/>
  <c r="A59" i="12"/>
  <c r="A51" i="7"/>
  <c r="A53" i="7" s="1"/>
  <c r="A55" i="7" s="1"/>
  <c r="A51" i="5"/>
  <c r="A53" i="5"/>
  <c r="A61" i="12"/>
  <c r="A57" i="7"/>
  <c r="A59" i="7"/>
  <c r="A61" i="7" s="1"/>
  <c r="A55" i="5"/>
  <c r="A57" i="5"/>
  <c r="A59" i="5" s="1"/>
  <c r="A63" i="7"/>
  <c r="A61" i="5"/>
  <c r="A63" i="5"/>
</calcChain>
</file>

<file path=xl/sharedStrings.xml><?xml version="1.0" encoding="utf-8"?>
<sst xmlns="http://schemas.openxmlformats.org/spreadsheetml/2006/main" count="611" uniqueCount="251">
  <si>
    <t>Исполнение бюджета</t>
  </si>
  <si>
    <t>Создание памятных мест</t>
  </si>
  <si>
    <t>рублей</t>
  </si>
  <si>
    <t>№</t>
  </si>
  <si>
    <t>Наименование района</t>
  </si>
  <si>
    <t>Роспись</t>
  </si>
  <si>
    <t>Расход</t>
  </si>
  <si>
    <t>Исполнение, %</t>
  </si>
  <si>
    <t>на 31.12.2024г.</t>
  </si>
  <si>
    <t>Отклонение</t>
  </si>
  <si>
    <t>2</t>
  </si>
  <si>
    <t>3</t>
  </si>
  <si>
    <t>4</t>
  </si>
  <si>
    <t>5=4-3</t>
  </si>
  <si>
    <t>6</t>
  </si>
  <si>
    <t>7=6/4</t>
  </si>
  <si>
    <t>Министерство культуры и туризма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</si>
  <si>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</si>
  <si>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</si>
  <si>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ИТОГО:</t>
  </si>
  <si>
    <t>Иные межбюджетные трансферты на проведение мероприятий, связанных с подготовкой к празднованию 80-летия Победы в Великой Отечественной войне 1941-1945 годов (в том числе разработка сметной документации) за счет средств бюджета другого субъекта РФ</t>
  </si>
  <si>
    <t>Холм-Жирковский район</t>
  </si>
  <si>
    <t>Администрация Богдановского  сельского поселения Холм-Жирковского района Смоленской области</t>
  </si>
  <si>
    <t>Иные межбюджетные трансферты на проведение мероприятий по вводу в эксплуатацию общеобразовательных организаций</t>
  </si>
  <si>
    <t>Министерство образования и науки Смоленской области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</si>
  <si>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</si>
  <si>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</si>
  <si>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</si>
  <si>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</si>
  <si>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</si>
  <si>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</si>
  <si>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</si>
  <si>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</si>
  <si>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</si>
  <si>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</si>
  <si>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</si>
  <si>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</si>
  <si>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</si>
  <si>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</si>
  <si>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</si>
  <si>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</si>
  <si>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</si>
  <si>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</si>
  <si>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</si>
  <si>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</si>
  <si>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</si>
  <si>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</si>
  <si>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</si>
  <si>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</si>
  <si>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</si>
  <si>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</si>
  <si>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</si>
  <si>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</si>
  <si>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</si>
  <si>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</si>
  <si>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</si>
  <si>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</si>
  <si>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</si>
  <si>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</si>
  <si>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</si>
  <si>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</si>
  <si>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</si>
  <si>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 xml:space="preserve"> Финансовое управление Администрации муниципального образования "Холм-Жирковский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</si>
  <si>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</si>
  <si>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</si>
  <si>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</si>
  <si>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</si>
  <si>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</si>
  <si>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</si>
  <si>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</si>
  <si>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</si>
  <si>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</si>
  <si>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</si>
  <si>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</si>
  <si>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</si>
  <si>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</si>
  <si>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</si>
  <si>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Иные межбюджетные трансферты на проведение мероприятий по вводу в эксплуатацию дошкольных образовательных организаций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</si>
  <si>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</si>
  <si>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Иной межбюджетный трансферт на капитальный ремонт автодорожного путепровода через железнодорожные пути в г. Вязьма</t>
  </si>
  <si>
    <t>Министерство транспорта и дорожного хозяйства Смоленской области</t>
  </si>
  <si>
    <t>Финансовое управление Администрации муниципального образования "Вяземский район" Смоленской области (Вяземское г/п)</t>
  </si>
  <si>
    <t>Иные межбюджетные трансферты на приобретение подвижного состава пассажирского транспорта общего пользования для осуществления муниципальных перевозок</t>
  </si>
  <si>
    <t>Иные межбюджетные трансферты на укрепление материально-технической базы для осуществления деятельности в сфере жилищно-коммунального хозяйства</t>
  </si>
  <si>
    <t>Министерство жилищно-коммунального хозяйства, энергетики и тарифной политики Смоленской области</t>
  </si>
  <si>
    <t>Иные межбюджетные трансферты муниципальным образованиям Смоленской области для поощрения муниципальных управленческих команд за достижение плановых значений показателей</t>
  </si>
  <si>
    <t>Министерство экономического развития Смоленской области</t>
  </si>
  <si>
    <t>Администрация Крутовского сельского поселения</t>
  </si>
  <si>
    <t>Администрация Печенковского сельского поселения</t>
  </si>
  <si>
    <t>Администрация Селезневского сельского поселения</t>
  </si>
  <si>
    <t>Администрация Болтутинского сельского поселения Глинковского района Смоленской области</t>
  </si>
  <si>
    <t>Администрация Доброминского сельского поселения Глинковского района Смоленской области</t>
  </si>
  <si>
    <t>Администрация Борковского сельского поселения Демидовского района Смоленской области</t>
  </si>
  <si>
    <t>Администрация Заборьевского сельского поселения Демидовского района Смоленской области</t>
  </si>
  <si>
    <t>Администрация Пржевальского городского поселения Демидовского района Смоленской области</t>
  </si>
  <si>
    <t>Администрация Слободского сельского поселения Демидовского района Смоленской области</t>
  </si>
  <si>
    <t>Администрация Титовщинского сельского поселения Демидовского района Смоленской области</t>
  </si>
  <si>
    <t>Администрация Алексинского сельского поселения Дорогобужского района Смоленской области</t>
  </si>
  <si>
    <t>Администрация Верхнеднепровского городского поселения Дорогобужского района Смоленской области</t>
  </si>
  <si>
    <t>Администрация Михайловского сельского поселения Дорогобужского района Смоленской области</t>
  </si>
  <si>
    <t>Администрация Усвятского сельского поселения Дорогобужского района Смоленской области</t>
  </si>
  <si>
    <t>Администрация Булгаковского сельского поселения Духовщинского района Смоленской области</t>
  </si>
  <si>
    <t>Администрация Озерненского городского поселения Духовщинского района Смоленской области</t>
  </si>
  <si>
    <t>Администрация Пречистенского сельского поселения Духовщинского района Смоленской области</t>
  </si>
  <si>
    <t>Администрация Третьяковского сельского поселения Духовщинского района Смоленской области</t>
  </si>
  <si>
    <t>Администрация Бобровичского сельского поселения Ельнинского района Смоленской области</t>
  </si>
  <si>
    <t>Администрация Коробецкого сельского поселения Ельнинского района Смоленской области</t>
  </si>
  <si>
    <t>Администрация Леонидовского сельского поселения Ельнинского района Смоленской области</t>
  </si>
  <si>
    <t>Администрация Воргинского сельского поселения Ершичского района Смоленской области</t>
  </si>
  <si>
    <t>Администрация Кузьмичского сельского поселения Ершичского района Смоленской области</t>
  </si>
  <si>
    <t>Администрация Руханского сельского поселения Ершичского района Смоленской области</t>
  </si>
  <si>
    <t>Администрация Каменского сельского поселения Кардымовского района Смоленской области</t>
  </si>
  <si>
    <t>Администрация Тюшинского сельского поселения Кардымовского района Смоленской области</t>
  </si>
  <si>
    <t>Администрация Шокинского сельского поселения Кардымовского района Смоленской области</t>
  </si>
  <si>
    <t>Администрация Гусинского сельского поселения Краснинского района Смоленской области</t>
  </si>
  <si>
    <t>Администрация Малеевского сельского поселения Краснинского района Смоленской области</t>
  </si>
  <si>
    <t>Администрация Мерлинского сельского поселения Краснинского района Смоленской области</t>
  </si>
  <si>
    <t>Администрация Александровского сельского поселения Монастырщинского района Смоленской области</t>
  </si>
  <si>
    <t>Администрация Барсуковского сельского поселения Монастырщинского района Смоленской области</t>
  </si>
  <si>
    <t>Администрация Гоголевского сельского поселения Монастырщинского района Смоленской области</t>
  </si>
  <si>
    <t>Администрация Новомихайловского сельского поселения Монастырщинского района Смоленской области</t>
  </si>
  <si>
    <t>Администрация Соболевского сельского поселения Монастырщинского района Смоленской области</t>
  </si>
  <si>
    <t>Администрация  Татарского сельского поселения Монастырщинского района Смоленской области</t>
  </si>
  <si>
    <t>Администрация Высоковского сельского поселения Новодугинского района Смоленской области</t>
  </si>
  <si>
    <t>Администрация Днепровского сельского поселения Новодугинского района Смоленской области</t>
  </si>
  <si>
    <t>Администрация Извековского сельского поселения Новодугинского района Смоленской области</t>
  </si>
  <si>
    <t>Администрация Новодугинского сельского поселения Новодугинского района Смоленской области</t>
  </si>
  <si>
    <t>Администрация Тесовского сельского поселения Новодугинского района Смоленской области</t>
  </si>
  <si>
    <t>Администрация Ленинского сельского поселения Починковского района Смоленской области</t>
  </si>
  <si>
    <t>Администрация Мурыгинского сельского поселения Починковского района Смоленской области</t>
  </si>
  <si>
    <t>Администрация Прудковского сельского поселения Починковского района Смоленской области</t>
  </si>
  <si>
    <t>Администрация Стодолищенского сельского поселения Починковского района Смоленской области</t>
  </si>
  <si>
    <t>Администрация Шаталовского сельского поселения Починковского района Смоленской области</t>
  </si>
  <si>
    <t>Администрация Голынковского городского поселения Руднянского района Смоленской области</t>
  </si>
  <si>
    <t>Администрация Любавичского сельского поселения Руднянского района Смоленской области</t>
  </si>
  <si>
    <t>Администрация Переволочского сельского поселения Руднянского района Смоленской области</t>
  </si>
  <si>
    <t>Администрация Понизовского сельского поселения Руднянского района Смоленской области</t>
  </si>
  <si>
    <t>Администрация Чистиковского сельского поселения Руднянского района Смоленской области</t>
  </si>
  <si>
    <t>Администрация Волоковского сельского поселения Смоленского района Смоленской области</t>
  </si>
  <si>
    <t>Администрация Вязгинского сельского поселения Смоленского района Смоленской области</t>
  </si>
  <si>
    <t>Администрация Гнездовского сельского поселения Смоленского района Смоленской области</t>
  </si>
  <si>
    <t>Администрация Дивасовского сельского поселения Смоленского района Смоленской области</t>
  </si>
  <si>
    <t>Администрация Касплянского сельского поселения Смоленского района Смоленской области</t>
  </si>
  <si>
    <t>Администрация Катынского сельского поселения Смоленского района Смоленской области</t>
  </si>
  <si>
    <t>Администрация Козинского сельского поселения Смоленского района Смоленской области</t>
  </si>
  <si>
    <t>Администрация Корохоткинского сельского поселения Смоленского района Смоленской области</t>
  </si>
  <si>
    <t>Администрация Кощинского сельского поселения Смоленского района Смоленской области</t>
  </si>
  <si>
    <t>Администрация Лоинского сельского поселения Смоленского района Смоленской области</t>
  </si>
  <si>
    <t>Администрация Михновского сельского поселения Смоленского района Смоленской области</t>
  </si>
  <si>
    <t>Администрация Новосельского сельского поселения Смоленского района Смоленской области</t>
  </si>
  <si>
    <t>Администрация Печерского сельского поселения Смоленского района Смоленской области</t>
  </si>
  <si>
    <t>Администрация Пионерского сельского поселения Смоленского района Смоленской области</t>
  </si>
  <si>
    <t>Администрация Пригорского сельского поселения Смоленского района Смоленской области</t>
  </si>
  <si>
    <t>Администрация Сметанинского сельского поселения Смоленского района Смоленской области</t>
  </si>
  <si>
    <t>Администрация Стабенского сельского поселения Смоленского района Смоленской области</t>
  </si>
  <si>
    <t>Администрация Талашкинского сельского поселения Смоленского района Смоленской области</t>
  </si>
  <si>
    <t>Администрация Хохловского сельского поселения Смоленского района Смоленской области</t>
  </si>
  <si>
    <t>Администрация Дугинского сельского поселения Сычевского района Смоленской области</t>
  </si>
  <si>
    <t>Администрация Караваевского сельского поселения Сычевского района Смоленской области</t>
  </si>
  <si>
    <t>Администрация Мальцевского сельского поселения Сычевского района Смоленской области</t>
  </si>
  <si>
    <t>Администрация Никольского сельского поселения Сычевского района Смоленской области</t>
  </si>
  <si>
    <t>Администрация Батюшковского сельского поселения Темкинского района Смоленской области</t>
  </si>
  <si>
    <t>Администрация Медведевского сельского поселения Темкинского района Смоленской области</t>
  </si>
  <si>
    <t>Администрация Павловского сельского поселения Темкинского района Смоленской области</t>
  </si>
  <si>
    <t>Администрация Всходского сельского поселения Угранского района Смоленской области</t>
  </si>
  <si>
    <t>Администрация Знаменского сельского поселения Угранского района Смоленской области</t>
  </si>
  <si>
    <t>Администрация Владимировского сельского поселения Хиславичского района Смоленской области</t>
  </si>
  <si>
    <t>Администрация Городищенского сельского поселения Хиславичского района Смоленской области</t>
  </si>
  <si>
    <t>Администрация Кожуховичского сельского поселения Хиславичского района Смоленской области</t>
  </si>
  <si>
    <t>Администрация Корзовского сельского поселения Хиславичского района Смоленской области</t>
  </si>
  <si>
    <t>Администрация Печерского сельского поселения Хиславичского района Смоленской области</t>
  </si>
  <si>
    <t>Администрация Череповского сельского поселения Хиславичского района Смоленской области</t>
  </si>
  <si>
    <t>Администрация Агибаловского сельского поселения Холм-Жирковского района Смоленской области</t>
  </si>
  <si>
    <t>Администрация Игоревского сельского поселения Холм-Жирковского района Смоленской области</t>
  </si>
  <si>
    <t>Администрация Лехминского сельского поселения Холм-Жирковского района Смоленской области</t>
  </si>
  <si>
    <t>Администрация Тупиковского сельского поселения Холм-Жирковского района Смоленской области</t>
  </si>
  <si>
    <t>Администрация Надейковичского сельского поселения Шумячского района Смоленской области</t>
  </si>
  <si>
    <t>Администрация Озерного сельского поселения Шумячского района Смоленской области</t>
  </si>
  <si>
    <t>Администрация Первомайского сельского поселения Шумячского района Смоленской области</t>
  </si>
  <si>
    <t>Администрация Понятовского сельского поселения Шумячского района Смоленской области</t>
  </si>
  <si>
    <t>Администрация Руссковского сельского поселения Шумячского района Смоленской области</t>
  </si>
  <si>
    <t>Администрация Снегиревского сельского поселения Шумячского района Смоленской области</t>
  </si>
  <si>
    <t>Администрация Студенецкого сельского поселения Шумячского района Смоленской области</t>
  </si>
  <si>
    <t>Администрация  Андрейковского сельского поселения Вяземского района Смоленской области</t>
  </si>
  <si>
    <t>Администрация Вязьма-Брянского сельского поселения Вяземского района Смоленской области</t>
  </si>
  <si>
    <t>Администрация Кайдаковского сельского поселения Вяземского района Смоленской области</t>
  </si>
  <si>
    <t>Администрация Новосельского сельского поселения Вяземского района Смоленской области</t>
  </si>
  <si>
    <t>Администрация Семлевского сельского поселения Вяземского района Смоленской области</t>
  </si>
  <si>
    <t>Администрация Степаниковского сельского поселения Вяземского района Смоленской области</t>
  </si>
  <si>
    <t>Администрация Тумановского сельского поселения Вяземского района Смоленской области</t>
  </si>
  <si>
    <t>Администрация Гагаринского сельского поселения Гагаринского района Смоленской области</t>
  </si>
  <si>
    <t>Администрация Кармановского сельского поселения Гагаринского района Смоленской области</t>
  </si>
  <si>
    <t>Администрация Никольского сельского поселения Гагаринского района Смоленской области</t>
  </si>
  <si>
    <t>Администрация Астапковичского сельского поселения Рославльского района Смоленской области</t>
  </si>
  <si>
    <t>Администрация Екимовичского сельского поселения Рославльского района Смоленской области</t>
  </si>
  <si>
    <t>Администрация Кирилловского сельского поселения Рославльского района Смоленской области</t>
  </si>
  <si>
    <t>Администрация Липовского сельского поселения Рославльского района Смоленской области</t>
  </si>
  <si>
    <t>Администрация Любовского сельского поселения Рославльского района Смоленской области</t>
  </si>
  <si>
    <t>Администрация Остерского сельского поселения Рославльского района Смоленской области</t>
  </si>
  <si>
    <t>Администрация Перенского сельского поселения Рославльского района Смоленской области</t>
  </si>
  <si>
    <t>Администрация Пригорьевского сельского поселения Рославльского района Смоленской области</t>
  </si>
  <si>
    <t>Администрация Сырокоренского сельского поселения Рославльского района Смоленской области</t>
  </si>
  <si>
    <t>Администрация Барановского сельского поселения Сафоновского района Смоленской области</t>
  </si>
  <si>
    <t>Администрация Беленинского сельского поселения Сафоновского района Смоленской области</t>
  </si>
  <si>
    <t>Администрация Вадинского сельского поселения Сафоновского района Смоленской области</t>
  </si>
  <si>
    <t>Администрация Вышегорского сельского поселения Сафоновского района Смоленской области</t>
  </si>
  <si>
    <t>Администрация Зимницкого сельского поселения Сафоновского района Смоленской области</t>
  </si>
  <si>
    <t>Администрация Издешковского сельского поселения Сафоновского района Смоленской области</t>
  </si>
  <si>
    <t>Администрация Казулинского сельского поселения Сафоновского района Смоленской области</t>
  </si>
  <si>
    <t>Администрация Николо-Погореловского сельского поселения Сафоновского района Смоленской области</t>
  </si>
  <si>
    <t>Администрация Прудковского сельского поселения Сафоновского района Смоленской области</t>
  </si>
  <si>
    <t>Администрация Пушкинского сельского поселения Сафоновского района Смоленской области</t>
  </si>
  <si>
    <t>Администрация Рыбковского сельского поселения Сафоновского района Смоленской области</t>
  </si>
  <si>
    <t>Администрация Старосельского сельского поселения Сафоновского района Смоленской области</t>
  </si>
  <si>
    <t>Администрация Капыревщинского сельского поселения Ярцевского района Смоленской области</t>
  </si>
  <si>
    <t>Администрация Михейковского сельского поселения Ярцевского района Смоленской области</t>
  </si>
  <si>
    <t>Администрация Мушковичского сельского поселения Ярцевского района Смоленской области</t>
  </si>
  <si>
    <t>Администрация Подрощинского сельского поселения Ярцевского района Смоленской области</t>
  </si>
  <si>
    <t>Администрация Суетовского сельского поселения Ярцевского района Смоленской области</t>
  </si>
  <si>
    <t>Поощрение за достижение показателей деятельности органов исполнительной власти</t>
  </si>
  <si>
    <t>ПРЕДОСТАВЛЕНИЕ ИНЫХ МЕЖБЮДЖЕТНЫХ ТРАНСФЕРТОВ  МУНИЦИПАЛЬНЫМ ОБРАЗОВАНИЯМ СМОЛЕНСКОЙ ОБЛАСТИ</t>
  </si>
  <si>
    <t>№ п/п</t>
  </si>
  <si>
    <t>Наименование показателя</t>
  </si>
  <si>
    <t>Ц.ст.</t>
  </si>
  <si>
    <t>Первоначальный бюджет</t>
  </si>
  <si>
    <t xml:space="preserve">    Иные межбюджетные трансферты на проведение мероприятий, связанных с подготовкой к празднованию 80-летия Победы в Великой Отечественной войне 1941-1945 годов (в том числе разработка сметной документации) за счет средств бюджета другого субъекта РФ</t>
  </si>
  <si>
    <t>0340281540</t>
  </si>
  <si>
    <t xml:space="preserve">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</si>
  <si>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041EВ51790</t>
  </si>
  <si>
    <t xml:space="preserve">    Иные межбюджетные трансферты на приобретение подвижного состава пассажирского транспорта общего пользования для осуществления муниципальных перевозок</t>
  </si>
  <si>
    <t xml:space="preserve">    Иные межбюджетные трансферты на укрепление материально-технической базы для осуществления деятельности в сфере жилищно-коммунального хозяйства</t>
  </si>
  <si>
    <t>1630281040</t>
  </si>
  <si>
    <t xml:space="preserve">    Поощрение за достижение показателей деятельности органов исполнительной власти</t>
  </si>
  <si>
    <t>9800255491</t>
  </si>
  <si>
    <t>ВСЕГО РАСХОДОВ:</t>
  </si>
  <si>
    <t>за 2024 год</t>
  </si>
  <si>
    <t>Уточненная роспись за 2024 год</t>
  </si>
  <si>
    <t>Исполнение за 2024 год</t>
  </si>
  <si>
    <t xml:space="preserve">    Создание памятных мест</t>
  </si>
  <si>
    <t>0330581310</t>
  </si>
  <si>
    <t xml:space="preserve">    Иные межбюджетные трансферты на проведение мероприятий по вводу в эксплуатацию общеобразовательных организаций</t>
  </si>
  <si>
    <t>041E180770</t>
  </si>
  <si>
    <t xml:space="preserve">    Иные межбюджетные трансферты на проведение мероприятий по вводу в эксплуатацию дошкольных образовательных организаций</t>
  </si>
  <si>
    <t>0430381510</t>
  </si>
  <si>
    <t xml:space="preserve">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</si>
  <si>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04402R0500</t>
  </si>
  <si>
    <t>0930281370</t>
  </si>
  <si>
    <t xml:space="preserve">    Иные межбюджетные трансферты муниципальным образованиям Смоленской области для поощрения муниципальных управленческих команд за достижение плановых значений показателей</t>
  </si>
  <si>
    <t>3340181590</t>
  </si>
  <si>
    <t>6=5-4</t>
  </si>
  <si>
    <t>8=7/5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</si>
</sst>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  <scheme val="minor"/>
    </font>
    <font>
      <b/>
      <sz val="14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b/>
      <sz val="11"/>
      <color rgb="FF000000"/>
      <name val="Times New Roman"/>
    </font>
    <font>
      <b/>
      <i/>
      <sz val="11"/>
      <color rgb="FF000000"/>
      <name val="Calibri"/>
      <scheme val="minor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1"/>
    <xf numFmtId="0" fontId="1" fillId="0" borderId="1">
      <alignment horizontal="center"/>
    </xf>
    <xf numFmtId="0" fontId="4" fillId="0" borderId="1">
      <alignment horizontal="center" wrapText="1"/>
    </xf>
    <xf numFmtId="0" fontId="2" fillId="0" borderId="1">
      <alignment horizontal="left" wrapText="1"/>
    </xf>
    <xf numFmtId="0" fontId="2" fillId="0" borderId="2">
      <alignment horizontal="center" vertical="center"/>
    </xf>
    <xf numFmtId="1" fontId="2" fillId="0" borderId="3">
      <alignment horizontal="center" vertical="center" wrapText="1"/>
    </xf>
    <xf numFmtId="1" fontId="2" fillId="0" borderId="2">
      <alignment horizontal="center" vertical="center" wrapText="1"/>
    </xf>
    <xf numFmtId="1" fontId="2" fillId="0" borderId="4">
      <alignment horizontal="center" vertical="center" wrapText="1"/>
    </xf>
    <xf numFmtId="0" fontId="3" fillId="0" borderId="5">
      <alignment horizontal="center" vertical="center"/>
    </xf>
    <xf numFmtId="1" fontId="2" fillId="0" borderId="6">
      <alignment horizontal="center" vertical="center" wrapText="1"/>
    </xf>
    <xf numFmtId="0" fontId="5" fillId="2" borderId="2"/>
    <xf numFmtId="1" fontId="6" fillId="2" borderId="6">
      <alignment horizontal="left" vertical="top" wrapText="1"/>
    </xf>
    <xf numFmtId="4" fontId="6" fillId="2" borderId="2">
      <alignment horizontal="right" vertical="top" shrinkToFit="1"/>
    </xf>
    <xf numFmtId="10" fontId="6" fillId="2" borderId="2">
      <alignment horizontal="right" vertical="top" shrinkToFit="1"/>
    </xf>
    <xf numFmtId="0" fontId="3" fillId="0" borderId="2"/>
    <xf numFmtId="1" fontId="2" fillId="0" borderId="6">
      <alignment horizontal="left" vertical="top" wrapTex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4" fillId="3" borderId="6">
      <alignment horizontal="right" vertical="top"/>
    </xf>
    <xf numFmtId="4" fontId="4" fillId="3" borderId="6">
      <alignment horizontal="right" vertical="top" shrinkToFi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9" fillId="0" borderId="0"/>
    <xf numFmtId="0" fontId="9" fillId="0" borderId="0"/>
    <xf numFmtId="0" fontId="9" fillId="0" borderId="0"/>
    <xf numFmtId="0" fontId="7" fillId="0" borderId="1"/>
    <xf numFmtId="0" fontId="7" fillId="0" borderId="1"/>
    <xf numFmtId="0" fontId="8" fillId="4" borderId="1"/>
    <xf numFmtId="0" fontId="7" fillId="0" borderId="1"/>
    <xf numFmtId="0" fontId="9" fillId="0" borderId="1"/>
    <xf numFmtId="0" fontId="10" fillId="0" borderId="1">
      <alignment wrapText="1"/>
    </xf>
    <xf numFmtId="0" fontId="10" fillId="0" borderId="1"/>
    <xf numFmtId="0" fontId="11" fillId="0" borderId="1">
      <alignment horizontal="center" wrapText="1"/>
    </xf>
    <xf numFmtId="0" fontId="11" fillId="0" borderId="1">
      <alignment horizontal="center"/>
    </xf>
    <xf numFmtId="0" fontId="10" fillId="0" borderId="1">
      <alignment horizontal="right"/>
    </xf>
    <xf numFmtId="0" fontId="10" fillId="0" borderId="2">
      <alignment horizontal="center" vertical="center" wrapText="1"/>
    </xf>
    <xf numFmtId="10" fontId="6" fillId="2" borderId="2">
      <alignment horizontal="right" vertical="top" shrinkToFit="1"/>
    </xf>
    <xf numFmtId="1" fontId="10" fillId="0" borderId="2">
      <alignment horizontal="center" vertical="top" shrinkToFit="1"/>
    </xf>
    <xf numFmtId="10" fontId="2" fillId="0" borderId="2">
      <alignment horizontal="right" vertical="top" shrinkToFit="1"/>
    </xf>
    <xf numFmtId="4" fontId="18" fillId="2" borderId="2">
      <alignment horizontal="right" vertical="top" shrinkToFit="1"/>
    </xf>
    <xf numFmtId="0" fontId="18" fillId="0" borderId="2">
      <alignment horizontal="left"/>
    </xf>
    <xf numFmtId="4" fontId="18" fillId="3" borderId="2">
      <alignment horizontal="right" vertical="top" shrinkToFit="1"/>
    </xf>
    <xf numFmtId="0" fontId="10" fillId="0" borderId="1">
      <alignment horizontal="left" wrapText="1"/>
    </xf>
  </cellStyleXfs>
  <cellXfs count="9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3" fillId="0" borderId="1" xfId="3" applyNumberFormat="1" applyProtection="1"/>
    <xf numFmtId="0" fontId="1" fillId="0" borderId="1" xfId="4" applyNumberFormat="1" applyProtection="1">
      <alignment horizontal="center"/>
    </xf>
    <xf numFmtId="0" fontId="4" fillId="0" borderId="1" xfId="5" applyNumberFormat="1" applyProtection="1">
      <alignment horizontal="center" wrapText="1"/>
    </xf>
    <xf numFmtId="1" fontId="2" fillId="0" borderId="2" xfId="9" applyNumberFormat="1" applyProtection="1">
      <alignment horizontal="center" vertical="center" wrapText="1"/>
    </xf>
    <xf numFmtId="0" fontId="3" fillId="0" borderId="5" xfId="11" applyNumberFormat="1" applyProtection="1">
      <alignment horizontal="center" vertical="center"/>
    </xf>
    <xf numFmtId="1" fontId="2" fillId="0" borderId="6" xfId="12" applyNumberFormat="1" applyProtection="1">
      <alignment horizontal="center" vertical="center" wrapText="1"/>
    </xf>
    <xf numFmtId="0" fontId="5" fillId="2" borderId="2" xfId="13" applyNumberFormat="1" applyProtection="1"/>
    <xf numFmtId="1" fontId="6" fillId="2" borderId="6" xfId="14" applyNumberFormat="1" applyProtection="1">
      <alignment horizontal="left" vertical="top" wrapText="1"/>
    </xf>
    <xf numFmtId="4" fontId="6" fillId="2" borderId="2" xfId="15" applyNumberFormat="1" applyProtection="1">
      <alignment horizontal="right" vertical="top" shrinkToFit="1"/>
    </xf>
    <xf numFmtId="10" fontId="6" fillId="2" borderId="2" xfId="16" applyNumberFormat="1" applyProtection="1">
      <alignment horizontal="right" vertical="top" shrinkToFit="1"/>
    </xf>
    <xf numFmtId="0" fontId="3" fillId="0" borderId="2" xfId="17" applyNumberFormat="1" applyProtection="1"/>
    <xf numFmtId="1" fontId="2" fillId="0" borderId="6" xfId="18" applyNumberFormat="1" applyProtection="1">
      <alignment horizontal="left" vertical="top" wrapText="1"/>
    </xf>
    <xf numFmtId="4" fontId="2" fillId="0" borderId="2" xfId="19" applyNumberFormat="1" applyProtection="1">
      <alignment horizontal="right" vertical="top" shrinkToFit="1"/>
    </xf>
    <xf numFmtId="10" fontId="2" fillId="0" borderId="2" xfId="20" applyNumberFormat="1" applyProtection="1">
      <alignment horizontal="right" vertical="top" shrinkToFit="1"/>
    </xf>
    <xf numFmtId="4" fontId="4" fillId="3" borderId="6" xfId="22" applyNumberFormat="1" applyProtection="1">
      <alignment horizontal="right" vertical="top" shrinkToFit="1"/>
    </xf>
    <xf numFmtId="4" fontId="4" fillId="3" borderId="2" xfId="23" applyNumberFormat="1" applyProtection="1">
      <alignment horizontal="right" vertical="top" shrinkToFit="1"/>
    </xf>
    <xf numFmtId="10" fontId="4" fillId="3" borderId="2" xfId="24" applyNumberFormat="1" applyProtection="1">
      <alignment horizontal="right" vertical="top" shrinkToFit="1"/>
    </xf>
    <xf numFmtId="0" fontId="9" fillId="0" borderId="1" xfId="32" applyProtection="1">
      <protection locked="0"/>
    </xf>
    <xf numFmtId="0" fontId="10" fillId="0" borderId="1" xfId="33">
      <alignment wrapText="1"/>
    </xf>
    <xf numFmtId="0" fontId="10" fillId="0" borderId="1" xfId="34" applyNumberFormat="1" applyProtection="1"/>
    <xf numFmtId="0" fontId="13" fillId="0" borderId="1" xfId="32" applyFont="1" applyProtection="1">
      <protection locked="0"/>
    </xf>
    <xf numFmtId="0" fontId="16" fillId="0" borderId="7" xfId="32" applyFont="1" applyBorder="1" applyProtection="1">
      <protection locked="0"/>
    </xf>
    <xf numFmtId="0" fontId="15" fillId="0" borderId="7" xfId="38" applyFont="1" applyBorder="1">
      <alignment horizontal="center" vertical="center" wrapText="1"/>
    </xf>
    <xf numFmtId="0" fontId="13" fillId="0" borderId="7" xfId="32" applyFont="1" applyBorder="1" applyProtection="1">
      <protection locked="0"/>
    </xf>
    <xf numFmtId="0" fontId="14" fillId="5" borderId="2" xfId="39" applyNumberFormat="1" applyFont="1" applyFill="1" applyAlignment="1" applyProtection="1">
      <alignment vertical="top" wrapText="1"/>
    </xf>
    <xf numFmtId="1" fontId="17" fillId="5" borderId="2" xfId="40" applyNumberFormat="1" applyFont="1" applyFill="1" applyProtection="1">
      <alignment horizontal="center" vertical="top" shrinkToFit="1"/>
    </xf>
    <xf numFmtId="4" fontId="17" fillId="5" borderId="2" xfId="41" applyNumberFormat="1" applyFont="1" applyFill="1" applyProtection="1">
      <alignment horizontal="right" vertical="top" shrinkToFit="1"/>
    </xf>
    <xf numFmtId="4" fontId="17" fillId="5" borderId="7" xfId="42" applyNumberFormat="1" applyFont="1" applyFill="1" applyBorder="1" applyProtection="1">
      <alignment horizontal="right" vertical="top" shrinkToFit="1"/>
    </xf>
    <xf numFmtId="0" fontId="15" fillId="6" borderId="7" xfId="43" applyFont="1" applyFill="1" applyBorder="1" applyAlignment="1"/>
    <xf numFmtId="4" fontId="15" fillId="6" borderId="7" xfId="44" applyNumberFormat="1" applyFont="1" applyFill="1" applyBorder="1" applyProtection="1">
      <alignment horizontal="right" vertical="top" shrinkToFit="1"/>
    </xf>
    <xf numFmtId="0" fontId="10" fillId="0" borderId="1" xfId="45">
      <alignment horizontal="left" wrapText="1"/>
    </xf>
    <xf numFmtId="0" fontId="10" fillId="0" borderId="1" xfId="45" applyNumberFormat="1" applyProtection="1">
      <alignment horizontal="left" wrapText="1"/>
    </xf>
    <xf numFmtId="4" fontId="9" fillId="0" borderId="1" xfId="32" applyNumberFormat="1" applyProtection="1">
      <protection locked="0"/>
    </xf>
    <xf numFmtId="1" fontId="2" fillId="0" borderId="7" xfId="10" applyNumberFormat="1" applyBorder="1" applyProtection="1">
      <alignment horizontal="center" vertical="center" wrapText="1"/>
    </xf>
    <xf numFmtId="0" fontId="3" fillId="0" borderId="7" xfId="11" applyNumberFormat="1" applyBorder="1" applyProtection="1">
      <alignment horizontal="center" vertical="center"/>
    </xf>
    <xf numFmtId="1" fontId="2" fillId="0" borderId="7" xfId="9" applyNumberFormat="1" applyBorder="1" applyProtection="1">
      <alignment horizontal="center" vertical="center" wrapText="1"/>
    </xf>
    <xf numFmtId="1" fontId="2" fillId="0" borderId="7" xfId="12" applyNumberFormat="1" applyBorder="1" applyProtection="1">
      <alignment horizontal="center" vertical="center" wrapText="1"/>
    </xf>
    <xf numFmtId="0" fontId="5" fillId="2" borderId="7" xfId="13" applyNumberFormat="1" applyBorder="1" applyProtection="1"/>
    <xf numFmtId="1" fontId="6" fillId="2" borderId="7" xfId="14" applyNumberFormat="1" applyBorder="1" applyProtection="1">
      <alignment horizontal="left" vertical="top" wrapText="1"/>
    </xf>
    <xf numFmtId="4" fontId="6" fillId="2" borderId="7" xfId="15" applyNumberFormat="1" applyBorder="1" applyProtection="1">
      <alignment horizontal="right" vertical="top" shrinkToFit="1"/>
    </xf>
    <xf numFmtId="10" fontId="6" fillId="2" borderId="7" xfId="16" applyNumberFormat="1" applyBorder="1" applyProtection="1">
      <alignment horizontal="right" vertical="top" shrinkToFit="1"/>
    </xf>
    <xf numFmtId="0" fontId="3" fillId="0" borderId="7" xfId="17" applyNumberFormat="1" applyBorder="1" applyProtection="1"/>
    <xf numFmtId="1" fontId="2" fillId="0" borderId="7" xfId="18" applyNumberFormat="1" applyBorder="1" applyProtection="1">
      <alignment horizontal="left" vertical="top" wrapText="1"/>
    </xf>
    <xf numFmtId="4" fontId="2" fillId="0" borderId="7" xfId="19" applyNumberFormat="1" applyBorder="1" applyProtection="1">
      <alignment horizontal="right" vertical="top" shrinkToFit="1"/>
    </xf>
    <xf numFmtId="10" fontId="2" fillId="0" borderId="7" xfId="20" applyNumberFormat="1" applyBorder="1" applyProtection="1">
      <alignment horizontal="right" vertical="top" shrinkToFit="1"/>
    </xf>
    <xf numFmtId="4" fontId="4" fillId="3" borderId="7" xfId="22" applyNumberFormat="1" applyBorder="1" applyProtection="1">
      <alignment horizontal="right" vertical="top" shrinkToFit="1"/>
    </xf>
    <xf numFmtId="4" fontId="4" fillId="3" borderId="7" xfId="23" applyNumberFormat="1" applyBorder="1" applyProtection="1">
      <alignment horizontal="right" vertical="top" shrinkToFit="1"/>
    </xf>
    <xf numFmtId="10" fontId="4" fillId="3" borderId="7" xfId="24" applyNumberFormat="1" applyBorder="1" applyProtection="1">
      <alignment horizontal="right" vertical="top" shrinkToFit="1"/>
    </xf>
    <xf numFmtId="0" fontId="15" fillId="0" borderId="8" xfId="38" applyNumberFormat="1" applyFont="1" applyBorder="1" applyAlignment="1" applyProtection="1">
      <alignment horizontal="center" vertical="center" wrapText="1"/>
    </xf>
    <xf numFmtId="0" fontId="15" fillId="0" borderId="9" xfId="38" applyNumberFormat="1" applyFont="1" applyBorder="1" applyAlignment="1" applyProtection="1">
      <alignment horizontal="center" vertical="center" wrapText="1"/>
    </xf>
    <xf numFmtId="0" fontId="15" fillId="0" borderId="7" xfId="38" applyNumberFormat="1" applyFont="1" applyBorder="1" applyProtection="1">
      <alignment horizontal="center" vertical="center" wrapText="1"/>
    </xf>
    <xf numFmtId="0" fontId="15" fillId="0" borderId="7" xfId="38" applyFont="1" applyBorder="1">
      <alignment horizontal="center" vertical="center" wrapText="1"/>
    </xf>
    <xf numFmtId="0" fontId="15" fillId="6" borderId="7" xfId="43" applyNumberFormat="1" applyFont="1" applyFill="1" applyBorder="1" applyAlignment="1" applyProtection="1">
      <alignment horizontal="center"/>
    </xf>
    <xf numFmtId="0" fontId="10" fillId="0" borderId="1" xfId="45" applyNumberFormat="1" applyProtection="1">
      <alignment horizontal="left" wrapText="1"/>
    </xf>
    <xf numFmtId="0" fontId="10" fillId="0" borderId="1" xfId="45">
      <alignment horizontal="left" wrapText="1"/>
    </xf>
    <xf numFmtId="0" fontId="10" fillId="0" borderId="1" xfId="33" applyNumberFormat="1" applyProtection="1">
      <alignment wrapText="1"/>
    </xf>
    <xf numFmtId="0" fontId="10" fillId="0" borderId="1" xfId="33">
      <alignment wrapText="1"/>
    </xf>
    <xf numFmtId="0" fontId="12" fillId="0" borderId="1" xfId="35" applyNumberFormat="1" applyFont="1" applyProtection="1">
      <alignment horizontal="center" wrapText="1"/>
    </xf>
    <xf numFmtId="0" fontId="12" fillId="0" borderId="1" xfId="35" applyFont="1">
      <alignment horizontal="center" wrapText="1"/>
    </xf>
    <xf numFmtId="0" fontId="12" fillId="0" borderId="1" xfId="36" applyNumberFormat="1" applyFont="1" applyProtection="1">
      <alignment horizontal="center"/>
    </xf>
    <xf numFmtId="0" fontId="12" fillId="0" borderId="1" xfId="36" applyFont="1">
      <alignment horizontal="center"/>
    </xf>
    <xf numFmtId="0" fontId="14" fillId="0" borderId="1" xfId="37" applyNumberFormat="1" applyFont="1" applyProtection="1">
      <alignment horizontal="right"/>
    </xf>
    <xf numFmtId="0" fontId="14" fillId="0" borderId="1" xfId="37" applyFont="1">
      <alignment horizontal="right"/>
    </xf>
    <xf numFmtId="0" fontId="4" fillId="3" borderId="7" xfId="21" applyNumberFormat="1" applyBorder="1" applyProtection="1">
      <alignment horizontal="right" vertical="top"/>
    </xf>
    <xf numFmtId="0" fontId="4" fillId="3" borderId="7" xfId="21" applyBorder="1">
      <alignment horizontal="right" vertical="top"/>
    </xf>
    <xf numFmtId="1" fontId="2" fillId="0" borderId="7" xfId="9" applyNumberFormat="1" applyBorder="1" applyAlignment="1" applyProtection="1">
      <alignment horizontal="center" vertical="center" wrapText="1"/>
    </xf>
    <xf numFmtId="1" fontId="2" fillId="0" borderId="8" xfId="10" applyNumberFormat="1" applyBorder="1" applyAlignment="1" applyProtection="1">
      <alignment horizontal="center" vertical="center" wrapText="1"/>
    </xf>
    <xf numFmtId="1" fontId="2" fillId="0" borderId="9" xfId="10" applyNumberFormat="1" applyBorder="1" applyAlignment="1" applyProtection="1">
      <alignment horizontal="center" vertical="center" wrapText="1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4" fillId="0" borderId="1" xfId="5" applyNumberFormat="1" applyProtection="1">
      <alignment horizontal="center" wrapText="1"/>
    </xf>
    <xf numFmtId="0" fontId="4" fillId="0" borderId="1" xfId="5">
      <alignment horizontal="center" wrapText="1"/>
    </xf>
    <xf numFmtId="0" fontId="2" fillId="0" borderId="1" xfId="6" applyNumberFormat="1" applyProtection="1">
      <alignment horizontal="left" wrapText="1"/>
    </xf>
    <xf numFmtId="0" fontId="2" fillId="0" borderId="1" xfId="6">
      <alignment horizontal="left" wrapText="1"/>
    </xf>
    <xf numFmtId="0" fontId="2" fillId="0" borderId="7" xfId="7" applyNumberFormat="1" applyBorder="1" applyProtection="1">
      <alignment horizontal="center" vertical="center"/>
    </xf>
    <xf numFmtId="0" fontId="2" fillId="0" borderId="7" xfId="7" applyBorder="1">
      <alignment horizontal="center" vertical="center"/>
    </xf>
    <xf numFmtId="1" fontId="2" fillId="0" borderId="7" xfId="8" applyNumberFormat="1" applyBorder="1" applyProtection="1">
      <alignment horizontal="center" vertical="center" wrapText="1"/>
    </xf>
    <xf numFmtId="1" fontId="2" fillId="0" borderId="7" xfId="8" applyBorder="1">
      <alignment horizontal="center" vertical="center" wrapText="1"/>
    </xf>
    <xf numFmtId="1" fontId="2" fillId="0" borderId="7" xfId="10" applyNumberFormat="1" applyBorder="1" applyProtection="1">
      <alignment horizontal="center" vertical="center" wrapText="1"/>
    </xf>
    <xf numFmtId="1" fontId="2" fillId="0" borderId="7" xfId="10" applyBorder="1">
      <alignment horizontal="center" vertical="center" wrapText="1"/>
    </xf>
    <xf numFmtId="1" fontId="2" fillId="0" borderId="7" xfId="9" applyNumberFormat="1" applyBorder="1" applyProtection="1">
      <alignment horizontal="center" vertical="center" wrapText="1"/>
    </xf>
    <xf numFmtId="1" fontId="2" fillId="0" borderId="7" xfId="9" applyBorder="1">
      <alignment horizontal="center" vertical="center" wrapText="1"/>
    </xf>
    <xf numFmtId="0" fontId="4" fillId="3" borderId="6" xfId="21" applyNumberFormat="1" applyProtection="1">
      <alignment horizontal="right" vertical="top"/>
    </xf>
    <xf numFmtId="0" fontId="4" fillId="3" borderId="6" xfId="21">
      <alignment horizontal="right" vertical="top"/>
    </xf>
    <xf numFmtId="0" fontId="2" fillId="0" borderId="2" xfId="7" applyNumberFormat="1" applyProtection="1">
      <alignment horizontal="center" vertical="center"/>
    </xf>
    <xf numFmtId="0" fontId="2" fillId="0" borderId="2" xfId="7">
      <alignment horizontal="center" vertical="center"/>
    </xf>
    <xf numFmtId="1" fontId="2" fillId="0" borderId="3" xfId="8" applyNumberFormat="1" applyProtection="1">
      <alignment horizontal="center" vertical="center" wrapText="1"/>
    </xf>
    <xf numFmtId="1" fontId="2" fillId="0" borderId="3" xfId="8">
      <alignment horizontal="center" vertical="center" wrapText="1"/>
    </xf>
  </cellXfs>
  <cellStyles count="46">
    <cellStyle name="br" xfId="27"/>
    <cellStyle name="col" xfId="26"/>
    <cellStyle name="st30" xfId="1"/>
    <cellStyle name="style0" xfId="28"/>
    <cellStyle name="td" xfId="29"/>
    <cellStyle name="tr" xfId="25"/>
    <cellStyle name="xl21" xfId="30"/>
    <cellStyle name="xl22" xfId="4"/>
    <cellStyle name="xl22 2" xfId="38"/>
    <cellStyle name="xl23" xfId="5"/>
    <cellStyle name="xl24" xfId="7"/>
    <cellStyle name="xl24 2" xfId="34"/>
    <cellStyle name="xl25" xfId="11"/>
    <cellStyle name="xl25 2" xfId="40"/>
    <cellStyle name="xl26" xfId="13"/>
    <cellStyle name="xl26 2" xfId="43"/>
    <cellStyle name="xl27" xfId="17"/>
    <cellStyle name="xl28" xfId="31"/>
    <cellStyle name="xl28 2" xfId="44"/>
    <cellStyle name="xl29" xfId="8"/>
    <cellStyle name="xl29 2" xfId="33"/>
    <cellStyle name="xl30" xfId="9"/>
    <cellStyle name="xl30 2" xfId="45"/>
    <cellStyle name="xl31" xfId="14"/>
    <cellStyle name="xl32" xfId="18"/>
    <cellStyle name="xl33" xfId="21"/>
    <cellStyle name="xl33 2" xfId="35"/>
    <cellStyle name="xl34" xfId="10"/>
    <cellStyle name="xl34 2" xfId="36"/>
    <cellStyle name="xl35" xfId="15"/>
    <cellStyle name="xl35 2" xfId="37"/>
    <cellStyle name="xl36" xfId="19"/>
    <cellStyle name="xl37" xfId="22"/>
    <cellStyle name="xl37 2" xfId="39"/>
    <cellStyle name="xl38" xfId="2"/>
    <cellStyle name="xl38 2" xfId="41"/>
    <cellStyle name="xl39" xfId="3"/>
    <cellStyle name="xl40" xfId="23"/>
    <cellStyle name="xl41" xfId="6"/>
    <cellStyle name="xl42" xfId="12"/>
    <cellStyle name="xl43" xfId="16"/>
    <cellStyle name="xl44" xfId="20"/>
    <cellStyle name="xl45" xfId="24"/>
    <cellStyle name="xl45 2" xfId="42"/>
    <cellStyle name="Обычный" xfId="0" builtinId="0"/>
    <cellStyle name="Обычный 2" xfId="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26"/>
  <sheetViews>
    <sheetView showGridLines="0" tabSelected="1" view="pageBreakPreview" zoomScale="60" zoomScaleNormal="60" workbookViewId="0">
      <pane ySplit="6" topLeftCell="A7" activePane="bottomLeft" state="frozen"/>
      <selection pane="bottomLeft" activeCell="H8" sqref="H8"/>
    </sheetView>
  </sheetViews>
  <sheetFormatPr defaultColWidth="9.140625" defaultRowHeight="15" x14ac:dyDescent="0.25"/>
  <cols>
    <col min="1" max="1" width="5" style="20" customWidth="1"/>
    <col min="2" max="2" width="70.5703125" style="20" customWidth="1"/>
    <col min="3" max="3" width="15.7109375" style="20" customWidth="1"/>
    <col min="4" max="6" width="23" style="20" customWidth="1"/>
    <col min="7" max="7" width="24.140625" style="20" customWidth="1"/>
    <col min="8" max="8" width="26.28515625" style="20" customWidth="1"/>
    <col min="9" max="9" width="9.140625" style="20" customWidth="1"/>
    <col min="10" max="16384" width="9.140625" style="20"/>
  </cols>
  <sheetData>
    <row r="1" spans="1:9" ht="16.5" customHeight="1" x14ac:dyDescent="0.25">
      <c r="B1" s="58"/>
      <c r="C1" s="59"/>
      <c r="D1" s="59"/>
      <c r="E1" s="59"/>
      <c r="F1" s="21"/>
      <c r="G1" s="22"/>
      <c r="H1" s="22"/>
      <c r="I1" s="22"/>
    </row>
    <row r="2" spans="1:9" ht="55.5" customHeight="1" x14ac:dyDescent="0.3">
      <c r="B2" s="60" t="s">
        <v>220</v>
      </c>
      <c r="C2" s="61"/>
      <c r="D2" s="61"/>
      <c r="E2" s="61"/>
      <c r="F2" s="61"/>
      <c r="G2" s="61"/>
      <c r="H2" s="61"/>
      <c r="I2" s="22"/>
    </row>
    <row r="3" spans="1:9" ht="27.75" customHeight="1" x14ac:dyDescent="0.3">
      <c r="B3" s="62" t="s">
        <v>235</v>
      </c>
      <c r="C3" s="63"/>
      <c r="D3" s="63"/>
      <c r="E3" s="63"/>
      <c r="F3" s="63"/>
      <c r="G3" s="63"/>
      <c r="H3" s="63"/>
      <c r="I3" s="22"/>
    </row>
    <row r="4" spans="1:9" ht="18" customHeight="1" x14ac:dyDescent="0.3">
      <c r="A4" s="23"/>
      <c r="B4" s="64" t="s">
        <v>2</v>
      </c>
      <c r="C4" s="65"/>
      <c r="D4" s="65"/>
      <c r="E4" s="65"/>
      <c r="F4" s="65"/>
      <c r="G4" s="65"/>
      <c r="H4" s="65"/>
      <c r="I4" s="22"/>
    </row>
    <row r="5" spans="1:9" ht="38.25" customHeight="1" x14ac:dyDescent="0.25">
      <c r="A5" s="53" t="s">
        <v>221</v>
      </c>
      <c r="B5" s="53" t="s">
        <v>222</v>
      </c>
      <c r="C5" s="53" t="s">
        <v>223</v>
      </c>
      <c r="D5" s="53" t="s">
        <v>224</v>
      </c>
      <c r="E5" s="53" t="s">
        <v>236</v>
      </c>
      <c r="F5" s="51" t="s">
        <v>9</v>
      </c>
      <c r="G5" s="53" t="s">
        <v>237</v>
      </c>
      <c r="H5" s="53" t="s">
        <v>7</v>
      </c>
      <c r="I5" s="22"/>
    </row>
    <row r="6" spans="1:9" ht="26.25" customHeight="1" x14ac:dyDescent="0.25">
      <c r="A6" s="54"/>
      <c r="B6" s="54"/>
      <c r="C6" s="54"/>
      <c r="D6" s="54"/>
      <c r="E6" s="54"/>
      <c r="F6" s="52"/>
      <c r="G6" s="54"/>
      <c r="H6" s="54"/>
      <c r="I6" s="22"/>
    </row>
    <row r="7" spans="1:9" ht="16.5" customHeight="1" x14ac:dyDescent="0.3">
      <c r="A7" s="24">
        <v>1</v>
      </c>
      <c r="B7" s="25">
        <v>2</v>
      </c>
      <c r="C7" s="25">
        <v>3</v>
      </c>
      <c r="D7" s="25">
        <v>4</v>
      </c>
      <c r="E7" s="25">
        <v>5</v>
      </c>
      <c r="F7" s="25" t="s">
        <v>249</v>
      </c>
      <c r="G7" s="25">
        <v>7</v>
      </c>
      <c r="H7" s="25" t="s">
        <v>250</v>
      </c>
      <c r="I7" s="22"/>
    </row>
    <row r="8" spans="1:9" ht="24" customHeight="1" x14ac:dyDescent="0.3">
      <c r="A8" s="26">
        <v>1</v>
      </c>
      <c r="B8" s="27" t="s">
        <v>238</v>
      </c>
      <c r="C8" s="28" t="s">
        <v>239</v>
      </c>
      <c r="D8" s="29">
        <v>15000000</v>
      </c>
      <c r="E8" s="29">
        <v>15000000</v>
      </c>
      <c r="F8" s="29">
        <f t="shared" ref="F8:F18" si="0">E8-D8</f>
        <v>0</v>
      </c>
      <c r="G8" s="29">
        <v>14998210</v>
      </c>
      <c r="H8" s="30">
        <f>G8/E8*100</f>
        <v>99.988066666666668</v>
      </c>
      <c r="I8" s="22"/>
    </row>
    <row r="9" spans="1:9" ht="102" customHeight="1" x14ac:dyDescent="0.3">
      <c r="A9" s="26">
        <v>2</v>
      </c>
      <c r="B9" s="27" t="s">
        <v>225</v>
      </c>
      <c r="C9" s="28" t="s">
        <v>226</v>
      </c>
      <c r="D9" s="29">
        <v>0</v>
      </c>
      <c r="E9" s="29">
        <v>20000000</v>
      </c>
      <c r="F9" s="29">
        <f t="shared" si="0"/>
        <v>20000000</v>
      </c>
      <c r="G9" s="29">
        <v>14768297.539999999</v>
      </c>
      <c r="H9" s="30">
        <f t="shared" ref="H9:H18" si="1">G9/E9*100</f>
        <v>73.841487700000002</v>
      </c>
      <c r="I9" s="22"/>
    </row>
    <row r="10" spans="1:9" ht="56.25" customHeight="1" x14ac:dyDescent="0.3">
      <c r="A10" s="26">
        <v>3</v>
      </c>
      <c r="B10" s="27" t="s">
        <v>240</v>
      </c>
      <c r="C10" s="28" t="s">
        <v>241</v>
      </c>
      <c r="D10" s="29">
        <v>81817400</v>
      </c>
      <c r="E10" s="29">
        <v>81817400</v>
      </c>
      <c r="F10" s="29">
        <f t="shared" si="0"/>
        <v>0</v>
      </c>
      <c r="G10" s="29">
        <v>81817400</v>
      </c>
      <c r="H10" s="30">
        <f t="shared" si="1"/>
        <v>100</v>
      </c>
      <c r="I10" s="22"/>
    </row>
    <row r="11" spans="1:9" ht="81" customHeight="1" x14ac:dyDescent="0.3">
      <c r="A11" s="26">
        <v>4</v>
      </c>
      <c r="B11" s="27" t="s">
        <v>227</v>
      </c>
      <c r="C11" s="28" t="s">
        <v>228</v>
      </c>
      <c r="D11" s="29">
        <v>66273711.530000001</v>
      </c>
      <c r="E11" s="29">
        <v>64904803.530000001</v>
      </c>
      <c r="F11" s="29">
        <f t="shared" si="0"/>
        <v>-1368908</v>
      </c>
      <c r="G11" s="29">
        <v>64854694.770000003</v>
      </c>
      <c r="H11" s="30">
        <f t="shared" si="1"/>
        <v>99.922796530804021</v>
      </c>
      <c r="I11" s="22"/>
    </row>
    <row r="12" spans="1:9" ht="64.5" customHeight="1" x14ac:dyDescent="0.3">
      <c r="A12" s="26">
        <v>5</v>
      </c>
      <c r="B12" s="27" t="s">
        <v>242</v>
      </c>
      <c r="C12" s="28" t="s">
        <v>243</v>
      </c>
      <c r="D12" s="29">
        <v>0</v>
      </c>
      <c r="E12" s="29">
        <v>27800000</v>
      </c>
      <c r="F12" s="29">
        <f t="shared" si="0"/>
        <v>27800000</v>
      </c>
      <c r="G12" s="29">
        <v>27800000</v>
      </c>
      <c r="H12" s="30">
        <f t="shared" si="1"/>
        <v>100</v>
      </c>
      <c r="I12" s="22"/>
    </row>
    <row r="13" spans="1:9" ht="172.5" customHeight="1" x14ac:dyDescent="0.3">
      <c r="A13" s="26">
        <v>6</v>
      </c>
      <c r="B13" s="27" t="s">
        <v>244</v>
      </c>
      <c r="C13" s="28" t="s">
        <v>245</v>
      </c>
      <c r="D13" s="29">
        <v>0</v>
      </c>
      <c r="E13" s="29">
        <v>6900600</v>
      </c>
      <c r="F13" s="29">
        <f t="shared" si="0"/>
        <v>6900600</v>
      </c>
      <c r="G13" s="29">
        <v>6764312.5899999999</v>
      </c>
      <c r="H13" s="30">
        <f t="shared" si="1"/>
        <v>98.024991884763651</v>
      </c>
      <c r="I13" s="22"/>
    </row>
    <row r="14" spans="1:9" ht="61.5" customHeight="1" x14ac:dyDescent="0.3">
      <c r="A14" s="26">
        <v>7</v>
      </c>
      <c r="B14" s="27" t="s">
        <v>229</v>
      </c>
      <c r="C14" s="28" t="s">
        <v>246</v>
      </c>
      <c r="D14" s="29">
        <v>127355000</v>
      </c>
      <c r="E14" s="29">
        <v>207301195.16</v>
      </c>
      <c r="F14" s="29">
        <f t="shared" si="0"/>
        <v>79946195.159999996</v>
      </c>
      <c r="G14" s="29">
        <v>207301195.16</v>
      </c>
      <c r="H14" s="30">
        <f t="shared" si="1"/>
        <v>100</v>
      </c>
      <c r="I14" s="22"/>
    </row>
    <row r="15" spans="1:9" ht="63" customHeight="1" x14ac:dyDescent="0.3">
      <c r="A15" s="26">
        <v>8</v>
      </c>
      <c r="B15" s="27" t="s">
        <v>230</v>
      </c>
      <c r="C15" s="28" t="s">
        <v>231</v>
      </c>
      <c r="D15" s="29">
        <v>0</v>
      </c>
      <c r="E15" s="29">
        <v>54747532.899999999</v>
      </c>
      <c r="F15" s="29">
        <f t="shared" si="0"/>
        <v>54747532.899999999</v>
      </c>
      <c r="G15" s="29">
        <v>45250866.229999997</v>
      </c>
      <c r="H15" s="30">
        <f t="shared" si="1"/>
        <v>82.653708455965869</v>
      </c>
      <c r="I15" s="22"/>
    </row>
    <row r="16" spans="1:9" ht="78.75" customHeight="1" x14ac:dyDescent="0.3">
      <c r="A16" s="26">
        <v>9</v>
      </c>
      <c r="B16" s="27" t="s">
        <v>247</v>
      </c>
      <c r="C16" s="28" t="s">
        <v>248</v>
      </c>
      <c r="D16" s="29">
        <v>0</v>
      </c>
      <c r="E16" s="29">
        <v>70601600</v>
      </c>
      <c r="F16" s="29">
        <f t="shared" si="0"/>
        <v>70601600</v>
      </c>
      <c r="G16" s="29">
        <v>70601600</v>
      </c>
      <c r="H16" s="30">
        <f t="shared" si="1"/>
        <v>100</v>
      </c>
      <c r="I16" s="22"/>
    </row>
    <row r="17" spans="1:9" ht="43.5" customHeight="1" x14ac:dyDescent="0.3">
      <c r="A17" s="26">
        <v>10</v>
      </c>
      <c r="B17" s="27" t="s">
        <v>232</v>
      </c>
      <c r="C17" s="28" t="s">
        <v>233</v>
      </c>
      <c r="D17" s="29">
        <v>0</v>
      </c>
      <c r="E17" s="29">
        <v>29703000</v>
      </c>
      <c r="F17" s="29">
        <f t="shared" si="0"/>
        <v>29703000</v>
      </c>
      <c r="G17" s="29">
        <v>29703000</v>
      </c>
      <c r="H17" s="30">
        <f t="shared" si="1"/>
        <v>100</v>
      </c>
      <c r="I17" s="22"/>
    </row>
    <row r="18" spans="1:9" ht="19.5" customHeight="1" x14ac:dyDescent="0.3">
      <c r="A18" s="55" t="s">
        <v>234</v>
      </c>
      <c r="B18" s="55"/>
      <c r="C18" s="31"/>
      <c r="D18" s="32">
        <f>SUM(D8:D17)</f>
        <v>290446111.52999997</v>
      </c>
      <c r="E18" s="32">
        <f>SUM(E8:E17)</f>
        <v>578776131.58999991</v>
      </c>
      <c r="F18" s="32">
        <f t="shared" si="0"/>
        <v>288330020.05999994</v>
      </c>
      <c r="G18" s="32">
        <f>SUM(G8:G17)</f>
        <v>563859576.28999996</v>
      </c>
      <c r="H18" s="32">
        <f t="shared" si="1"/>
        <v>97.422741801908529</v>
      </c>
      <c r="I18" s="22"/>
    </row>
    <row r="19" spans="1:9" ht="12.75" customHeight="1" x14ac:dyDescent="0.25">
      <c r="B19" s="22"/>
      <c r="C19" s="22"/>
      <c r="D19" s="22"/>
      <c r="E19" s="22"/>
      <c r="F19" s="22"/>
      <c r="G19" s="22"/>
      <c r="H19" s="22"/>
      <c r="I19" s="22"/>
    </row>
    <row r="20" spans="1:9" x14ac:dyDescent="0.25">
      <c r="B20" s="56"/>
      <c r="C20" s="57"/>
      <c r="D20" s="57"/>
      <c r="E20" s="57"/>
      <c r="F20" s="33"/>
      <c r="G20" s="34"/>
      <c r="H20" s="34"/>
      <c r="I20" s="22"/>
    </row>
    <row r="22" spans="1:9" x14ac:dyDescent="0.25">
      <c r="D22" s="35"/>
    </row>
    <row r="26" spans="1:9" x14ac:dyDescent="0.25">
      <c r="D26" s="35"/>
    </row>
  </sheetData>
  <mergeCells count="14">
    <mergeCell ref="F5:F6"/>
    <mergeCell ref="H5:H6"/>
    <mergeCell ref="A18:B18"/>
    <mergeCell ref="B20:E20"/>
    <mergeCell ref="B1:E1"/>
    <mergeCell ref="B2:H2"/>
    <mergeCell ref="B3:H3"/>
    <mergeCell ref="B4:H4"/>
    <mergeCell ref="A5:A6"/>
    <mergeCell ref="B5:B6"/>
    <mergeCell ref="C5:C6"/>
    <mergeCell ref="D5:D6"/>
    <mergeCell ref="E5:E6"/>
    <mergeCell ref="G5:G6"/>
  </mergeCells>
  <pageMargins left="0.59027779999999996" right="0.59027779999999996" top="0.59027779999999996" bottom="0.59027779999999996" header="0.39374999999999999" footer="0.39374999999999999"/>
  <pageSetup paperSize="9" scale="41" fitToHeight="20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" style="1" customWidth="1"/>
    <col min="4" max="4" width="11.28515625" style="1" customWidth="1"/>
    <col min="5" max="5" width="12.28515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71" t="s">
        <v>0</v>
      </c>
      <c r="B1" s="72"/>
      <c r="C1" s="72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73" t="s">
        <v>83</v>
      </c>
      <c r="B3" s="74"/>
      <c r="C3" s="74"/>
      <c r="D3" s="74"/>
      <c r="E3" s="74"/>
      <c r="F3" s="74"/>
      <c r="G3" s="74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75" t="s">
        <v>2</v>
      </c>
      <c r="B5" s="76"/>
      <c r="C5" s="76"/>
      <c r="D5" s="76"/>
      <c r="E5" s="76"/>
      <c r="F5" s="76"/>
      <c r="G5" s="76"/>
      <c r="H5" s="3"/>
    </row>
    <row r="6" spans="1:8" ht="16.350000000000001" customHeight="1" x14ac:dyDescent="0.25">
      <c r="A6" s="87" t="s">
        <v>3</v>
      </c>
      <c r="B6" s="89" t="s">
        <v>4</v>
      </c>
      <c r="C6" s="69" t="s">
        <v>224</v>
      </c>
      <c r="D6" s="68" t="s">
        <v>5</v>
      </c>
      <c r="E6" s="68"/>
      <c r="F6" s="81" t="s">
        <v>6</v>
      </c>
      <c r="G6" s="83" t="s">
        <v>7</v>
      </c>
      <c r="H6" s="3"/>
    </row>
    <row r="7" spans="1:8" ht="45" x14ac:dyDescent="0.25">
      <c r="A7" s="88"/>
      <c r="B7" s="90"/>
      <c r="C7" s="70"/>
      <c r="D7" s="36" t="s">
        <v>8</v>
      </c>
      <c r="E7" s="36" t="s">
        <v>9</v>
      </c>
      <c r="F7" s="82"/>
      <c r="G7" s="84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0</v>
      </c>
      <c r="D9" s="11">
        <v>0</v>
      </c>
      <c r="E9" s="11">
        <f ca="1">INDIRECT("R[0]C[-1]", FALSE)-INDIRECT("R[0]C[-2]", FALSE)</f>
        <v>0</v>
      </c>
      <c r="F9" s="11">
        <v>0</v>
      </c>
      <c r="G9" s="12">
        <f ca="1">IF(INDIRECT("R[0]C[-3]", FALSE)=0,0,ROUND(INDIRECT("R[0]C[-1]", FALSE)/INDIRECT("R[0]C[-3]", FALSE),4))</f>
        <v>0</v>
      </c>
      <c r="H9" s="3"/>
    </row>
    <row r="10" spans="1:8" ht="60" outlineLevel="2" x14ac:dyDescent="0.25">
      <c r="A10" s="13"/>
      <c r="B10" s="14" t="s">
        <v>84</v>
      </c>
      <c r="C10" s="15">
        <v>0</v>
      </c>
      <c r="D10" s="15">
        <v>0</v>
      </c>
      <c r="E10" s="15">
        <f ca="1">INDIRECT("R[0]C[-1]", FALSE)-INDIRECT("R[0]C[-2]", FALSE)</f>
        <v>0</v>
      </c>
      <c r="F10" s="15">
        <v>0</v>
      </c>
      <c r="G10" s="16">
        <f ca="1">IF(INDIRECT("R[0]C[-3]", FALSE)=0,0,ROUND(INDIRECT("R[0]C[-1]", FALSE)/INDIRECT("R[0]C[-3]", FALSE),4))</f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17</v>
      </c>
      <c r="C11" s="11">
        <v>0</v>
      </c>
      <c r="D11" s="11">
        <v>54747532.899999999</v>
      </c>
      <c r="E11" s="11">
        <f ca="1">INDIRECT("R[0]C[-1]", FALSE)-INDIRECT("R[0]C[-2]", FALSE)</f>
        <v>54747532.899999999</v>
      </c>
      <c r="F11" s="11">
        <v>45250866.229999997</v>
      </c>
      <c r="G11" s="12">
        <f ca="1">IF(INDIRECT("R[0]C[-3]", FALSE)=0,0,ROUND(INDIRECT("R[0]C[-1]", FALSE)/INDIRECT("R[0]C[-3]", FALSE),4))</f>
        <v>0.82650000000000001</v>
      </c>
      <c r="H11" s="3"/>
    </row>
    <row r="12" spans="1:8" ht="45" outlineLevel="2" x14ac:dyDescent="0.25">
      <c r="A12" s="13"/>
      <c r="B12" s="14" t="s">
        <v>18</v>
      </c>
      <c r="C12" s="15">
        <v>0</v>
      </c>
      <c r="D12" s="15">
        <v>54747532.899999999</v>
      </c>
      <c r="E12" s="15">
        <f ca="1">INDIRECT("R[0]C[-1]", FALSE)-INDIRECT("R[0]C[-2]", FALSE)</f>
        <v>54747532.899999999</v>
      </c>
      <c r="F12" s="15">
        <v>45250866.229999997</v>
      </c>
      <c r="G12" s="16">
        <f ca="1">IF(INDIRECT("R[0]C[-3]", FALSE)=0,0,ROUND(INDIRECT("R[0]C[-1]", FALSE)/INDIRECT("R[0]C[-3]", FALSE),4))</f>
        <v>0.82650000000000001</v>
      </c>
      <c r="H12" s="3"/>
    </row>
    <row r="13" spans="1:8" ht="15" customHeight="1" x14ac:dyDescent="0.25">
      <c r="A13" s="85" t="s">
        <v>19</v>
      </c>
      <c r="B13" s="86"/>
      <c r="C13" s="17">
        <v>0</v>
      </c>
      <c r="D13" s="17">
        <v>54747532.899999999</v>
      </c>
      <c r="E13" s="18">
        <f ca="1">INDIRECT("R[0]C[-1]", FALSE)-INDIRECT("R[0]C[-2]", FALSE)</f>
        <v>54747532.899999999</v>
      </c>
      <c r="F13" s="18">
        <v>45250866.229999997</v>
      </c>
      <c r="G13" s="19">
        <f ca="1">IF(INDIRECT("R[0]C[-3]", FALSE)=0,0,ROUND(INDIRECT("R[0]C[-1]", FALSE)/INDIRECT("R[0]C[-3]", FALSE),4))</f>
        <v>0.82650000000000001</v>
      </c>
      <c r="H13" s="3"/>
    </row>
  </sheetData>
  <mergeCells count="10">
    <mergeCell ref="A13:B1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8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28515625" style="1" customWidth="1"/>
    <col min="4" max="4" width="11.28515625" style="1" customWidth="1"/>
    <col min="5" max="5" width="12.5703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71" t="s">
        <v>0</v>
      </c>
      <c r="B1" s="72"/>
      <c r="C1" s="72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5.2" customHeight="1" x14ac:dyDescent="0.25">
      <c r="A3" s="73" t="s">
        <v>85</v>
      </c>
      <c r="B3" s="74"/>
      <c r="C3" s="74"/>
      <c r="D3" s="74"/>
      <c r="E3" s="74"/>
      <c r="F3" s="74"/>
      <c r="G3" s="74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75" t="s">
        <v>2</v>
      </c>
      <c r="B5" s="76"/>
      <c r="C5" s="76"/>
      <c r="D5" s="76"/>
      <c r="E5" s="76"/>
      <c r="F5" s="76"/>
      <c r="G5" s="76"/>
      <c r="H5" s="3"/>
    </row>
    <row r="6" spans="1:8" ht="16.350000000000001" customHeight="1" x14ac:dyDescent="0.25">
      <c r="A6" s="87" t="s">
        <v>3</v>
      </c>
      <c r="B6" s="89" t="s">
        <v>4</v>
      </c>
      <c r="C6" s="69" t="s">
        <v>224</v>
      </c>
      <c r="D6" s="68" t="s">
        <v>5</v>
      </c>
      <c r="E6" s="68"/>
      <c r="F6" s="81" t="s">
        <v>6</v>
      </c>
      <c r="G6" s="83" t="s">
        <v>7</v>
      </c>
      <c r="H6" s="3"/>
    </row>
    <row r="7" spans="1:8" ht="45" x14ac:dyDescent="0.25">
      <c r="A7" s="88"/>
      <c r="B7" s="90"/>
      <c r="C7" s="70"/>
      <c r="D7" s="36" t="s">
        <v>8</v>
      </c>
      <c r="E7" s="36" t="s">
        <v>9</v>
      </c>
      <c r="F7" s="82"/>
      <c r="G7" s="84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0</v>
      </c>
      <c r="D9" s="11">
        <v>0</v>
      </c>
      <c r="E9" s="11">
        <f t="shared" ref="E9:E40" ca="1" si="0">INDIRECT("R[0]C[-1]", FALSE)-INDIRECT("R[0]C[-2]", FALSE)</f>
        <v>0</v>
      </c>
      <c r="F9" s="11">
        <v>0</v>
      </c>
      <c r="G9" s="12">
        <f t="shared" ref="G9:G40" ca="1" si="1">IF(INDIRECT("R[0]C[-3]", FALSE)=0,0,ROUND(INDIRECT("R[0]C[-1]", FALSE)/INDIRECT("R[0]C[-3]", FALSE),4))</f>
        <v>0</v>
      </c>
      <c r="H9" s="3"/>
    </row>
    <row r="10" spans="1:8" ht="30" outlineLevel="2" x14ac:dyDescent="0.25">
      <c r="A10" s="13"/>
      <c r="B10" s="14" t="s">
        <v>86</v>
      </c>
      <c r="C10" s="15">
        <v>0</v>
      </c>
      <c r="D10" s="15">
        <v>0</v>
      </c>
      <c r="E10" s="15">
        <f t="shared" ca="1" si="0"/>
        <v>0</v>
      </c>
      <c r="F10" s="15">
        <v>0</v>
      </c>
      <c r="G10" s="16">
        <f t="shared" ca="1" si="1"/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26</v>
      </c>
      <c r="C11" s="11">
        <v>0</v>
      </c>
      <c r="D11" s="11">
        <v>1939000</v>
      </c>
      <c r="E11" s="11">
        <f t="shared" ca="1" si="0"/>
        <v>1939000</v>
      </c>
      <c r="F11" s="11">
        <v>1939000</v>
      </c>
      <c r="G11" s="12">
        <f t="shared" ca="1" si="1"/>
        <v>1</v>
      </c>
      <c r="H11" s="3"/>
    </row>
    <row r="12" spans="1:8" ht="30" outlineLevel="2" x14ac:dyDescent="0.25">
      <c r="A12" s="13"/>
      <c r="B12" s="14" t="s">
        <v>87</v>
      </c>
      <c r="C12" s="15">
        <v>0</v>
      </c>
      <c r="D12" s="15">
        <v>150000</v>
      </c>
      <c r="E12" s="15">
        <f t="shared" ca="1" si="0"/>
        <v>150000</v>
      </c>
      <c r="F12" s="15">
        <v>150000</v>
      </c>
      <c r="G12" s="16">
        <f t="shared" ca="1" si="1"/>
        <v>1</v>
      </c>
      <c r="H12" s="3"/>
    </row>
    <row r="13" spans="1:8" ht="30" outlineLevel="2" x14ac:dyDescent="0.25">
      <c r="A13" s="13"/>
      <c r="B13" s="14" t="s">
        <v>88</v>
      </c>
      <c r="C13" s="15">
        <v>0</v>
      </c>
      <c r="D13" s="15">
        <v>112000</v>
      </c>
      <c r="E13" s="15">
        <f t="shared" ca="1" si="0"/>
        <v>112000</v>
      </c>
      <c r="F13" s="15">
        <v>112000</v>
      </c>
      <c r="G13" s="16">
        <f t="shared" ca="1" si="1"/>
        <v>1</v>
      </c>
      <c r="H13" s="3"/>
    </row>
    <row r="14" spans="1:8" ht="30" outlineLevel="2" x14ac:dyDescent="0.25">
      <c r="A14" s="13"/>
      <c r="B14" s="14" t="s">
        <v>89</v>
      </c>
      <c r="C14" s="15">
        <v>0</v>
      </c>
      <c r="D14" s="15">
        <v>150000</v>
      </c>
      <c r="E14" s="15">
        <f t="shared" ca="1" si="0"/>
        <v>150000</v>
      </c>
      <c r="F14" s="15">
        <v>150000</v>
      </c>
      <c r="G14" s="16">
        <f t="shared" ca="1" si="1"/>
        <v>1</v>
      </c>
      <c r="H14" s="3"/>
    </row>
    <row r="15" spans="1:8" ht="45" outlineLevel="2" x14ac:dyDescent="0.25">
      <c r="A15" s="13"/>
      <c r="B15" s="14" t="s">
        <v>27</v>
      </c>
      <c r="C15" s="15">
        <v>0</v>
      </c>
      <c r="D15" s="15">
        <v>1527000</v>
      </c>
      <c r="E15" s="15">
        <f t="shared" ca="1" si="0"/>
        <v>1527000</v>
      </c>
      <c r="F15" s="15">
        <v>1527000</v>
      </c>
      <c r="G15" s="16">
        <f t="shared" ca="1" si="1"/>
        <v>1</v>
      </c>
      <c r="H15" s="3"/>
    </row>
    <row r="16" spans="1:8" outlineLevel="1" x14ac:dyDescent="0.25">
      <c r="A1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6" s="10" t="s">
        <v>28</v>
      </c>
      <c r="C16" s="11">
        <v>0</v>
      </c>
      <c r="D16" s="11">
        <v>1437200</v>
      </c>
      <c r="E16" s="11">
        <f t="shared" ca="1" si="0"/>
        <v>1437200</v>
      </c>
      <c r="F16" s="11">
        <v>1437200</v>
      </c>
      <c r="G16" s="12">
        <f t="shared" ca="1" si="1"/>
        <v>1</v>
      </c>
      <c r="H16" s="3"/>
    </row>
    <row r="17" spans="1:8" ht="45" outlineLevel="2" x14ac:dyDescent="0.25">
      <c r="A17" s="13"/>
      <c r="B17" s="14" t="s">
        <v>90</v>
      </c>
      <c r="C17" s="15">
        <v>0</v>
      </c>
      <c r="D17" s="15">
        <v>150000</v>
      </c>
      <c r="E17" s="15">
        <f t="shared" ca="1" si="0"/>
        <v>150000</v>
      </c>
      <c r="F17" s="15">
        <v>150000</v>
      </c>
      <c r="G17" s="16">
        <f t="shared" ca="1" si="1"/>
        <v>1</v>
      </c>
      <c r="H17" s="3"/>
    </row>
    <row r="18" spans="1:8" ht="45" outlineLevel="2" x14ac:dyDescent="0.25">
      <c r="A18" s="13"/>
      <c r="B18" s="14" t="s">
        <v>91</v>
      </c>
      <c r="C18" s="15">
        <v>0</v>
      </c>
      <c r="D18" s="15">
        <v>75000</v>
      </c>
      <c r="E18" s="15">
        <f t="shared" ca="1" si="0"/>
        <v>75000</v>
      </c>
      <c r="F18" s="15">
        <v>75000</v>
      </c>
      <c r="G18" s="16">
        <f t="shared" ca="1" si="1"/>
        <v>1</v>
      </c>
      <c r="H18" s="3"/>
    </row>
    <row r="19" spans="1:8" ht="60" outlineLevel="2" x14ac:dyDescent="0.25">
      <c r="A19" s="13"/>
      <c r="B19" s="14" t="s">
        <v>29</v>
      </c>
      <c r="C19" s="15">
        <v>0</v>
      </c>
      <c r="D19" s="15">
        <v>1212200</v>
      </c>
      <c r="E19" s="15">
        <f t="shared" ca="1" si="0"/>
        <v>1212200</v>
      </c>
      <c r="F19" s="15">
        <v>1212200</v>
      </c>
      <c r="G19" s="16">
        <f t="shared" ca="1" si="1"/>
        <v>1</v>
      </c>
      <c r="H19" s="3"/>
    </row>
    <row r="20" spans="1:8" outlineLevel="1" x14ac:dyDescent="0.25">
      <c r="A2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0" s="10" t="s">
        <v>30</v>
      </c>
      <c r="C20" s="11">
        <v>0</v>
      </c>
      <c r="D20" s="11">
        <v>2365600</v>
      </c>
      <c r="E20" s="11">
        <f t="shared" ca="1" si="0"/>
        <v>2365600</v>
      </c>
      <c r="F20" s="11">
        <v>2365600</v>
      </c>
      <c r="G20" s="12">
        <f t="shared" ca="1" si="1"/>
        <v>1</v>
      </c>
      <c r="H20" s="3"/>
    </row>
    <row r="21" spans="1:8" ht="45" outlineLevel="2" x14ac:dyDescent="0.25">
      <c r="A21" s="13"/>
      <c r="B21" s="14" t="s">
        <v>92</v>
      </c>
      <c r="C21" s="15">
        <v>0</v>
      </c>
      <c r="D21" s="15">
        <v>150000</v>
      </c>
      <c r="E21" s="15">
        <f t="shared" ca="1" si="0"/>
        <v>150000</v>
      </c>
      <c r="F21" s="15">
        <v>150000</v>
      </c>
      <c r="G21" s="16">
        <f t="shared" ca="1" si="1"/>
        <v>1</v>
      </c>
      <c r="H21" s="3"/>
    </row>
    <row r="22" spans="1:8" ht="45" outlineLevel="2" x14ac:dyDescent="0.25">
      <c r="A22" s="13"/>
      <c r="B22" s="14" t="s">
        <v>93</v>
      </c>
      <c r="C22" s="15">
        <v>0</v>
      </c>
      <c r="D22" s="15">
        <v>150000</v>
      </c>
      <c r="E22" s="15">
        <f t="shared" ca="1" si="0"/>
        <v>150000</v>
      </c>
      <c r="F22" s="15">
        <v>150000</v>
      </c>
      <c r="G22" s="16">
        <f t="shared" ca="1" si="1"/>
        <v>1</v>
      </c>
      <c r="H22" s="3"/>
    </row>
    <row r="23" spans="1:8" ht="60" outlineLevel="2" x14ac:dyDescent="0.25">
      <c r="A23" s="13"/>
      <c r="B23" s="14" t="s">
        <v>94</v>
      </c>
      <c r="C23" s="15">
        <v>0</v>
      </c>
      <c r="D23" s="15">
        <v>112000</v>
      </c>
      <c r="E23" s="15">
        <f t="shared" ca="1" si="0"/>
        <v>112000</v>
      </c>
      <c r="F23" s="15">
        <v>112000</v>
      </c>
      <c r="G23" s="16">
        <f t="shared" ca="1" si="1"/>
        <v>1</v>
      </c>
      <c r="H23" s="3"/>
    </row>
    <row r="24" spans="1:8" ht="45" outlineLevel="2" x14ac:dyDescent="0.25">
      <c r="A24" s="13"/>
      <c r="B24" s="14" t="s">
        <v>95</v>
      </c>
      <c r="C24" s="15">
        <v>0</v>
      </c>
      <c r="D24" s="15">
        <v>112000</v>
      </c>
      <c r="E24" s="15">
        <f t="shared" ca="1" si="0"/>
        <v>112000</v>
      </c>
      <c r="F24" s="15">
        <v>112000</v>
      </c>
      <c r="G24" s="16">
        <f t="shared" ca="1" si="1"/>
        <v>1</v>
      </c>
      <c r="H24" s="3"/>
    </row>
    <row r="25" spans="1:8" ht="45" outlineLevel="2" x14ac:dyDescent="0.25">
      <c r="A25" s="13"/>
      <c r="B25" s="14" t="s">
        <v>96</v>
      </c>
      <c r="C25" s="15">
        <v>0</v>
      </c>
      <c r="D25" s="15">
        <v>150000</v>
      </c>
      <c r="E25" s="15">
        <f t="shared" ca="1" si="0"/>
        <v>150000</v>
      </c>
      <c r="F25" s="15">
        <v>150000</v>
      </c>
      <c r="G25" s="16">
        <f t="shared" ca="1" si="1"/>
        <v>1</v>
      </c>
      <c r="H25" s="3"/>
    </row>
    <row r="26" spans="1:8" ht="60" outlineLevel="2" x14ac:dyDescent="0.25">
      <c r="A26" s="13"/>
      <c r="B26" s="14" t="s">
        <v>31</v>
      </c>
      <c r="C26" s="15">
        <v>0</v>
      </c>
      <c r="D26" s="15">
        <v>1691600</v>
      </c>
      <c r="E26" s="15">
        <f t="shared" ca="1" si="0"/>
        <v>1691600</v>
      </c>
      <c r="F26" s="15">
        <v>1691600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7" s="10" t="s">
        <v>32</v>
      </c>
      <c r="C27" s="11">
        <v>0</v>
      </c>
      <c r="D27" s="11">
        <v>2723700</v>
      </c>
      <c r="E27" s="11">
        <f t="shared" ca="1" si="0"/>
        <v>2723700</v>
      </c>
      <c r="F27" s="11">
        <v>2723700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97</v>
      </c>
      <c r="C28" s="15">
        <v>0</v>
      </c>
      <c r="D28" s="15">
        <v>150000</v>
      </c>
      <c r="E28" s="15">
        <f t="shared" ca="1" si="0"/>
        <v>150000</v>
      </c>
      <c r="F28" s="15">
        <v>150000</v>
      </c>
      <c r="G28" s="16">
        <f t="shared" ca="1" si="1"/>
        <v>1</v>
      </c>
      <c r="H28" s="3"/>
    </row>
    <row r="29" spans="1:8" ht="60" outlineLevel="2" x14ac:dyDescent="0.25">
      <c r="A29" s="13"/>
      <c r="B29" s="14" t="s">
        <v>98</v>
      </c>
      <c r="C29" s="15">
        <v>0</v>
      </c>
      <c r="D29" s="15">
        <v>150000</v>
      </c>
      <c r="E29" s="15">
        <f t="shared" ca="1" si="0"/>
        <v>150000</v>
      </c>
      <c r="F29" s="15">
        <v>150000</v>
      </c>
      <c r="G29" s="16">
        <f t="shared" ca="1" si="1"/>
        <v>1</v>
      </c>
      <c r="H29" s="3"/>
    </row>
    <row r="30" spans="1:8" ht="60" outlineLevel="2" x14ac:dyDescent="0.25">
      <c r="A30" s="13"/>
      <c r="B30" s="14" t="s">
        <v>99</v>
      </c>
      <c r="C30" s="15">
        <v>0</v>
      </c>
      <c r="D30" s="15">
        <v>112000</v>
      </c>
      <c r="E30" s="15">
        <f t="shared" ca="1" si="0"/>
        <v>112000</v>
      </c>
      <c r="F30" s="15">
        <v>112000</v>
      </c>
      <c r="G30" s="16">
        <f t="shared" ca="1" si="1"/>
        <v>1</v>
      </c>
      <c r="H30" s="3"/>
    </row>
    <row r="31" spans="1:8" ht="60" outlineLevel="2" x14ac:dyDescent="0.25">
      <c r="A31" s="13"/>
      <c r="B31" s="14" t="s">
        <v>100</v>
      </c>
      <c r="C31" s="15">
        <v>0</v>
      </c>
      <c r="D31" s="15">
        <v>112000</v>
      </c>
      <c r="E31" s="15">
        <f t="shared" ca="1" si="0"/>
        <v>112000</v>
      </c>
      <c r="F31" s="15">
        <v>112000</v>
      </c>
      <c r="G31" s="16">
        <f t="shared" ca="1" si="1"/>
        <v>1</v>
      </c>
      <c r="H31" s="3"/>
    </row>
    <row r="32" spans="1:8" ht="60" outlineLevel="2" x14ac:dyDescent="0.25">
      <c r="A32" s="13"/>
      <c r="B32" s="14" t="s">
        <v>33</v>
      </c>
      <c r="C32" s="15">
        <v>0</v>
      </c>
      <c r="D32" s="15">
        <v>2199700</v>
      </c>
      <c r="E32" s="15">
        <f t="shared" ca="1" si="0"/>
        <v>2199700</v>
      </c>
      <c r="F32" s="15">
        <v>2199700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33" s="10" t="s">
        <v>34</v>
      </c>
      <c r="C33" s="11">
        <v>0</v>
      </c>
      <c r="D33" s="11">
        <v>2058300</v>
      </c>
      <c r="E33" s="11">
        <f t="shared" ca="1" si="0"/>
        <v>2058300</v>
      </c>
      <c r="F33" s="11">
        <v>2058300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101</v>
      </c>
      <c r="C34" s="15">
        <v>0</v>
      </c>
      <c r="D34" s="15">
        <v>75000</v>
      </c>
      <c r="E34" s="15">
        <f t="shared" ca="1" si="0"/>
        <v>75000</v>
      </c>
      <c r="F34" s="15">
        <v>75000</v>
      </c>
      <c r="G34" s="16">
        <f t="shared" ca="1" si="1"/>
        <v>1</v>
      </c>
      <c r="H34" s="3"/>
    </row>
    <row r="35" spans="1:8" ht="60" outlineLevel="2" x14ac:dyDescent="0.25">
      <c r="A35" s="13"/>
      <c r="B35" s="14" t="s">
        <v>102</v>
      </c>
      <c r="C35" s="15">
        <v>0</v>
      </c>
      <c r="D35" s="15">
        <v>150000</v>
      </c>
      <c r="E35" s="15">
        <f t="shared" ca="1" si="0"/>
        <v>150000</v>
      </c>
      <c r="F35" s="15">
        <v>150000</v>
      </c>
      <c r="G35" s="16">
        <f t="shared" ca="1" si="1"/>
        <v>1</v>
      </c>
      <c r="H35" s="3"/>
    </row>
    <row r="36" spans="1:8" ht="60" outlineLevel="2" x14ac:dyDescent="0.25">
      <c r="A36" s="13"/>
      <c r="B36" s="14" t="s">
        <v>103</v>
      </c>
      <c r="C36" s="15">
        <v>0</v>
      </c>
      <c r="D36" s="15">
        <v>112000</v>
      </c>
      <c r="E36" s="15">
        <f t="shared" ca="1" si="0"/>
        <v>112000</v>
      </c>
      <c r="F36" s="15">
        <v>112000</v>
      </c>
      <c r="G36" s="16">
        <f t="shared" ca="1" si="1"/>
        <v>1</v>
      </c>
      <c r="H36" s="3"/>
    </row>
    <row r="37" spans="1:8" ht="60" outlineLevel="2" x14ac:dyDescent="0.25">
      <c r="A37" s="13"/>
      <c r="B37" s="14" t="s">
        <v>104</v>
      </c>
      <c r="C37" s="15">
        <v>0</v>
      </c>
      <c r="D37" s="15">
        <v>112000</v>
      </c>
      <c r="E37" s="15">
        <f t="shared" ca="1" si="0"/>
        <v>112000</v>
      </c>
      <c r="F37" s="15">
        <v>112000</v>
      </c>
      <c r="G37" s="16">
        <f t="shared" ca="1" si="1"/>
        <v>1</v>
      </c>
      <c r="H37" s="3"/>
    </row>
    <row r="38" spans="1:8" ht="60" outlineLevel="2" x14ac:dyDescent="0.25">
      <c r="A38" s="13"/>
      <c r="B38" s="14" t="s">
        <v>35</v>
      </c>
      <c r="C38" s="15">
        <v>0</v>
      </c>
      <c r="D38" s="15">
        <v>1609300</v>
      </c>
      <c r="E38" s="15">
        <f t="shared" ca="1" si="0"/>
        <v>1609300</v>
      </c>
      <c r="F38" s="15">
        <v>1609300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9" s="10" t="s">
        <v>36</v>
      </c>
      <c r="C39" s="11">
        <v>0</v>
      </c>
      <c r="D39" s="11">
        <v>1901000</v>
      </c>
      <c r="E39" s="11">
        <f t="shared" ca="1" si="0"/>
        <v>1901000</v>
      </c>
      <c r="F39" s="11">
        <v>1901000</v>
      </c>
      <c r="G39" s="12">
        <f t="shared" ca="1" si="1"/>
        <v>1</v>
      </c>
      <c r="H39" s="3"/>
    </row>
    <row r="40" spans="1:8" ht="45" outlineLevel="2" x14ac:dyDescent="0.25">
      <c r="A40" s="13"/>
      <c r="B40" s="14" t="s">
        <v>105</v>
      </c>
      <c r="C40" s="15">
        <v>0</v>
      </c>
      <c r="D40" s="15">
        <v>112000</v>
      </c>
      <c r="E40" s="15">
        <f t="shared" ca="1" si="0"/>
        <v>112000</v>
      </c>
      <c r="F40" s="15">
        <v>112000</v>
      </c>
      <c r="G40" s="16">
        <f t="shared" ca="1" si="1"/>
        <v>1</v>
      </c>
      <c r="H40" s="3"/>
    </row>
    <row r="41" spans="1:8" ht="45" outlineLevel="2" x14ac:dyDescent="0.25">
      <c r="A41" s="13"/>
      <c r="B41" s="14" t="s">
        <v>106</v>
      </c>
      <c r="C41" s="15">
        <v>0</v>
      </c>
      <c r="D41" s="15">
        <v>112000</v>
      </c>
      <c r="E41" s="15">
        <f t="shared" ref="E41:E72" ca="1" si="2">INDIRECT("R[0]C[-1]", FALSE)-INDIRECT("R[0]C[-2]", FALSE)</f>
        <v>112000</v>
      </c>
      <c r="F41" s="15">
        <v>112000</v>
      </c>
      <c r="G41" s="16">
        <f t="shared" ref="G41:G72" ca="1" si="3">IF(INDIRECT("R[0]C[-3]", FALSE)=0,0,ROUND(INDIRECT("R[0]C[-1]", FALSE)/INDIRECT("R[0]C[-3]", FALSE),4))</f>
        <v>1</v>
      </c>
      <c r="H41" s="3"/>
    </row>
    <row r="42" spans="1:8" ht="45" outlineLevel="2" x14ac:dyDescent="0.25">
      <c r="A42" s="13"/>
      <c r="B42" s="14" t="s">
        <v>107</v>
      </c>
      <c r="C42" s="15">
        <v>0</v>
      </c>
      <c r="D42" s="15">
        <v>150000</v>
      </c>
      <c r="E42" s="15">
        <f t="shared" ca="1" si="2"/>
        <v>150000</v>
      </c>
      <c r="F42" s="15">
        <v>150000</v>
      </c>
      <c r="G42" s="16">
        <f t="shared" ca="1" si="3"/>
        <v>1</v>
      </c>
      <c r="H42" s="3"/>
    </row>
    <row r="43" spans="1:8" ht="60" outlineLevel="2" x14ac:dyDescent="0.25">
      <c r="A43" s="13"/>
      <c r="B43" s="14" t="s">
        <v>37</v>
      </c>
      <c r="C43" s="15">
        <v>0</v>
      </c>
      <c r="D43" s="15">
        <v>1527000</v>
      </c>
      <c r="E43" s="15">
        <f t="shared" ca="1" si="2"/>
        <v>1527000</v>
      </c>
      <c r="F43" s="15">
        <v>1527000</v>
      </c>
      <c r="G43" s="16">
        <f t="shared" ca="1" si="3"/>
        <v>1</v>
      </c>
      <c r="H43" s="3"/>
    </row>
    <row r="44" spans="1:8" outlineLevel="1" x14ac:dyDescent="0.25">
      <c r="A4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44" s="10" t="s">
        <v>38</v>
      </c>
      <c r="C44" s="11">
        <v>0</v>
      </c>
      <c r="D44" s="11">
        <v>1661100</v>
      </c>
      <c r="E44" s="11">
        <f t="shared" ca="1" si="2"/>
        <v>1661100</v>
      </c>
      <c r="F44" s="11">
        <v>1661100</v>
      </c>
      <c r="G44" s="12">
        <f t="shared" ca="1" si="3"/>
        <v>1</v>
      </c>
      <c r="H44" s="3"/>
    </row>
    <row r="45" spans="1:8" ht="45" outlineLevel="2" x14ac:dyDescent="0.25">
      <c r="A45" s="13"/>
      <c r="B45" s="14" t="s">
        <v>108</v>
      </c>
      <c r="C45" s="15">
        <v>0</v>
      </c>
      <c r="D45" s="15">
        <v>112000</v>
      </c>
      <c r="E45" s="15">
        <f t="shared" ca="1" si="2"/>
        <v>112000</v>
      </c>
      <c r="F45" s="15">
        <v>112000</v>
      </c>
      <c r="G45" s="16">
        <f t="shared" ca="1" si="3"/>
        <v>1</v>
      </c>
      <c r="H45" s="3"/>
    </row>
    <row r="46" spans="1:8" ht="45" outlineLevel="2" x14ac:dyDescent="0.25">
      <c r="A46" s="13"/>
      <c r="B46" s="14" t="s">
        <v>109</v>
      </c>
      <c r="C46" s="15">
        <v>0</v>
      </c>
      <c r="D46" s="15">
        <v>150000</v>
      </c>
      <c r="E46" s="15">
        <f t="shared" ca="1" si="2"/>
        <v>150000</v>
      </c>
      <c r="F46" s="15">
        <v>150000</v>
      </c>
      <c r="G46" s="16">
        <f t="shared" ca="1" si="3"/>
        <v>1</v>
      </c>
      <c r="H46" s="3"/>
    </row>
    <row r="47" spans="1:8" ht="45" outlineLevel="2" x14ac:dyDescent="0.25">
      <c r="A47" s="13"/>
      <c r="B47" s="14" t="s">
        <v>110</v>
      </c>
      <c r="C47" s="15">
        <v>0</v>
      </c>
      <c r="D47" s="15">
        <v>112000</v>
      </c>
      <c r="E47" s="15">
        <f t="shared" ca="1" si="2"/>
        <v>112000</v>
      </c>
      <c r="F47" s="15">
        <v>112000</v>
      </c>
      <c r="G47" s="16">
        <f t="shared" ca="1" si="3"/>
        <v>1</v>
      </c>
      <c r="H47" s="3"/>
    </row>
    <row r="48" spans="1:8" ht="60" outlineLevel="2" x14ac:dyDescent="0.25">
      <c r="A48" s="13"/>
      <c r="B48" s="14" t="s">
        <v>39</v>
      </c>
      <c r="C48" s="15">
        <v>0</v>
      </c>
      <c r="D48" s="15">
        <v>1287100</v>
      </c>
      <c r="E48" s="15">
        <f t="shared" ca="1" si="2"/>
        <v>1287100</v>
      </c>
      <c r="F48" s="15">
        <v>1287100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49" s="10" t="s">
        <v>40</v>
      </c>
      <c r="C49" s="11">
        <v>0</v>
      </c>
      <c r="D49" s="11">
        <v>1901000</v>
      </c>
      <c r="E49" s="11">
        <f t="shared" ca="1" si="2"/>
        <v>1901000</v>
      </c>
      <c r="F49" s="11">
        <v>1901000</v>
      </c>
      <c r="G49" s="12">
        <f t="shared" ca="1" si="3"/>
        <v>1</v>
      </c>
      <c r="H49" s="3"/>
    </row>
    <row r="50" spans="1:8" ht="60" outlineLevel="2" x14ac:dyDescent="0.25">
      <c r="A50" s="13"/>
      <c r="B50" s="14" t="s">
        <v>111</v>
      </c>
      <c r="C50" s="15">
        <v>0</v>
      </c>
      <c r="D50" s="15">
        <v>150000</v>
      </c>
      <c r="E50" s="15">
        <f t="shared" ca="1" si="2"/>
        <v>150000</v>
      </c>
      <c r="F50" s="15">
        <v>150000</v>
      </c>
      <c r="G50" s="16">
        <f t="shared" ca="1" si="3"/>
        <v>1</v>
      </c>
      <c r="H50" s="3"/>
    </row>
    <row r="51" spans="1:8" ht="60" outlineLevel="2" x14ac:dyDescent="0.25">
      <c r="A51" s="13"/>
      <c r="B51" s="14" t="s">
        <v>112</v>
      </c>
      <c r="C51" s="15">
        <v>0</v>
      </c>
      <c r="D51" s="15">
        <v>112000</v>
      </c>
      <c r="E51" s="15">
        <f t="shared" ca="1" si="2"/>
        <v>112000</v>
      </c>
      <c r="F51" s="15">
        <v>112000</v>
      </c>
      <c r="G51" s="16">
        <f t="shared" ca="1" si="3"/>
        <v>1</v>
      </c>
      <c r="H51" s="3"/>
    </row>
    <row r="52" spans="1:8" ht="60" outlineLevel="2" x14ac:dyDescent="0.25">
      <c r="A52" s="13"/>
      <c r="B52" s="14" t="s">
        <v>113</v>
      </c>
      <c r="C52" s="15">
        <v>0</v>
      </c>
      <c r="D52" s="15">
        <v>112000</v>
      </c>
      <c r="E52" s="15">
        <f t="shared" ca="1" si="2"/>
        <v>112000</v>
      </c>
      <c r="F52" s="15">
        <v>112000</v>
      </c>
      <c r="G52" s="16">
        <f t="shared" ca="1" si="3"/>
        <v>1</v>
      </c>
      <c r="H52" s="3"/>
    </row>
    <row r="53" spans="1:8" ht="60" outlineLevel="2" x14ac:dyDescent="0.25">
      <c r="A53" s="13"/>
      <c r="B53" s="14" t="s">
        <v>41</v>
      </c>
      <c r="C53" s="15">
        <v>0</v>
      </c>
      <c r="D53" s="15">
        <v>1527000</v>
      </c>
      <c r="E53" s="15">
        <f t="shared" ca="1" si="2"/>
        <v>1527000</v>
      </c>
      <c r="F53" s="15">
        <v>1527000</v>
      </c>
      <c r="G53" s="16">
        <f t="shared" ca="1" si="3"/>
        <v>1</v>
      </c>
      <c r="H53" s="3"/>
    </row>
    <row r="54" spans="1:8" outlineLevel="1" x14ac:dyDescent="0.25">
      <c r="A5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54" s="10" t="s">
        <v>42</v>
      </c>
      <c r="C54" s="11">
        <v>0</v>
      </c>
      <c r="D54" s="11">
        <v>1939000</v>
      </c>
      <c r="E54" s="11">
        <f t="shared" ca="1" si="2"/>
        <v>1939000</v>
      </c>
      <c r="F54" s="11">
        <v>1939000</v>
      </c>
      <c r="G54" s="12">
        <f t="shared" ca="1" si="3"/>
        <v>1</v>
      </c>
      <c r="H54" s="3"/>
    </row>
    <row r="55" spans="1:8" ht="45" outlineLevel="2" x14ac:dyDescent="0.25">
      <c r="A55" s="13"/>
      <c r="B55" s="14" t="s">
        <v>114</v>
      </c>
      <c r="C55" s="15">
        <v>0</v>
      </c>
      <c r="D55" s="15">
        <v>112000</v>
      </c>
      <c r="E55" s="15">
        <f t="shared" ca="1" si="2"/>
        <v>112000</v>
      </c>
      <c r="F55" s="15">
        <v>112000</v>
      </c>
      <c r="G55" s="16">
        <f t="shared" ca="1" si="3"/>
        <v>1</v>
      </c>
      <c r="H55" s="3"/>
    </row>
    <row r="56" spans="1:8" ht="45" outlineLevel="2" x14ac:dyDescent="0.25">
      <c r="A56" s="13"/>
      <c r="B56" s="14" t="s">
        <v>115</v>
      </c>
      <c r="C56" s="15">
        <v>0</v>
      </c>
      <c r="D56" s="15">
        <v>150000</v>
      </c>
      <c r="E56" s="15">
        <f t="shared" ca="1" si="2"/>
        <v>150000</v>
      </c>
      <c r="F56" s="15">
        <v>150000</v>
      </c>
      <c r="G56" s="16">
        <f t="shared" ca="1" si="3"/>
        <v>1</v>
      </c>
      <c r="H56" s="3"/>
    </row>
    <row r="57" spans="1:8" ht="45" outlineLevel="2" x14ac:dyDescent="0.25">
      <c r="A57" s="13"/>
      <c r="B57" s="14" t="s">
        <v>116</v>
      </c>
      <c r="C57" s="15">
        <v>0</v>
      </c>
      <c r="D57" s="15">
        <v>150000</v>
      </c>
      <c r="E57" s="15">
        <f t="shared" ca="1" si="2"/>
        <v>150000</v>
      </c>
      <c r="F57" s="15">
        <v>150000</v>
      </c>
      <c r="G57" s="16">
        <f t="shared" ca="1" si="3"/>
        <v>1</v>
      </c>
      <c r="H57" s="3"/>
    </row>
    <row r="58" spans="1:8" ht="60" outlineLevel="2" x14ac:dyDescent="0.25">
      <c r="A58" s="13"/>
      <c r="B58" s="14" t="s">
        <v>43</v>
      </c>
      <c r="C58" s="15">
        <v>0</v>
      </c>
      <c r="D58" s="15">
        <v>1527000</v>
      </c>
      <c r="E58" s="15">
        <f t="shared" ca="1" si="2"/>
        <v>1527000</v>
      </c>
      <c r="F58" s="15">
        <v>1527000</v>
      </c>
      <c r="G58" s="16">
        <f t="shared" ca="1" si="3"/>
        <v>1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59" s="10" t="s">
        <v>44</v>
      </c>
      <c r="C59" s="11">
        <v>0</v>
      </c>
      <c r="D59" s="11">
        <v>2268500</v>
      </c>
      <c r="E59" s="11">
        <f t="shared" ca="1" si="2"/>
        <v>2268500</v>
      </c>
      <c r="F59" s="11">
        <v>2268500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117</v>
      </c>
      <c r="C60" s="15">
        <v>0</v>
      </c>
      <c r="D60" s="15">
        <v>75000</v>
      </c>
      <c r="E60" s="15">
        <f t="shared" ca="1" si="2"/>
        <v>75000</v>
      </c>
      <c r="F60" s="15">
        <v>75000</v>
      </c>
      <c r="G60" s="16">
        <f t="shared" ca="1" si="3"/>
        <v>1</v>
      </c>
      <c r="H60" s="3"/>
    </row>
    <row r="61" spans="1:8" ht="60" outlineLevel="2" x14ac:dyDescent="0.25">
      <c r="A61" s="13"/>
      <c r="B61" s="14" t="s">
        <v>118</v>
      </c>
      <c r="C61" s="15">
        <v>0</v>
      </c>
      <c r="D61" s="15">
        <v>112000</v>
      </c>
      <c r="E61" s="15">
        <f t="shared" ca="1" si="2"/>
        <v>112000</v>
      </c>
      <c r="F61" s="15">
        <v>112000</v>
      </c>
      <c r="G61" s="16">
        <f t="shared" ca="1" si="3"/>
        <v>1</v>
      </c>
      <c r="H61" s="3"/>
    </row>
    <row r="62" spans="1:8" ht="60" outlineLevel="2" x14ac:dyDescent="0.25">
      <c r="A62" s="13"/>
      <c r="B62" s="14" t="s">
        <v>119</v>
      </c>
      <c r="C62" s="15">
        <v>0</v>
      </c>
      <c r="D62" s="15">
        <v>75000</v>
      </c>
      <c r="E62" s="15">
        <f t="shared" ca="1" si="2"/>
        <v>75000</v>
      </c>
      <c r="F62" s="15">
        <v>75000</v>
      </c>
      <c r="G62" s="16">
        <f t="shared" ca="1" si="3"/>
        <v>1</v>
      </c>
      <c r="H62" s="3"/>
    </row>
    <row r="63" spans="1:8" ht="60" outlineLevel="2" x14ac:dyDescent="0.25">
      <c r="A63" s="13"/>
      <c r="B63" s="14" t="s">
        <v>120</v>
      </c>
      <c r="C63" s="15">
        <v>0</v>
      </c>
      <c r="D63" s="15">
        <v>75000</v>
      </c>
      <c r="E63" s="15">
        <f t="shared" ca="1" si="2"/>
        <v>75000</v>
      </c>
      <c r="F63" s="15">
        <v>75000</v>
      </c>
      <c r="G63" s="16">
        <f t="shared" ca="1" si="3"/>
        <v>1</v>
      </c>
      <c r="H63" s="3"/>
    </row>
    <row r="64" spans="1:8" ht="60" outlineLevel="2" x14ac:dyDescent="0.25">
      <c r="A64" s="13"/>
      <c r="B64" s="14" t="s">
        <v>121</v>
      </c>
      <c r="C64" s="15">
        <v>0</v>
      </c>
      <c r="D64" s="15">
        <v>75000</v>
      </c>
      <c r="E64" s="15">
        <f t="shared" ca="1" si="2"/>
        <v>75000</v>
      </c>
      <c r="F64" s="15">
        <v>75000</v>
      </c>
      <c r="G64" s="16">
        <f t="shared" ca="1" si="3"/>
        <v>1</v>
      </c>
      <c r="H64" s="3"/>
    </row>
    <row r="65" spans="1:8" ht="60" outlineLevel="2" x14ac:dyDescent="0.25">
      <c r="A65" s="13"/>
      <c r="B65" s="14" t="s">
        <v>122</v>
      </c>
      <c r="C65" s="15">
        <v>0</v>
      </c>
      <c r="D65" s="15">
        <v>150000</v>
      </c>
      <c r="E65" s="15">
        <f t="shared" ca="1" si="2"/>
        <v>150000</v>
      </c>
      <c r="F65" s="15">
        <v>150000</v>
      </c>
      <c r="G65" s="16">
        <f t="shared" ca="1" si="3"/>
        <v>1</v>
      </c>
      <c r="H65" s="3"/>
    </row>
    <row r="66" spans="1:8" ht="60" outlineLevel="2" x14ac:dyDescent="0.25">
      <c r="A66" s="13"/>
      <c r="B66" s="14" t="s">
        <v>45</v>
      </c>
      <c r="C66" s="15">
        <v>0</v>
      </c>
      <c r="D66" s="15">
        <v>1706500</v>
      </c>
      <c r="E66" s="15">
        <f t="shared" ca="1" si="2"/>
        <v>1706500</v>
      </c>
      <c r="F66" s="15">
        <v>1706500</v>
      </c>
      <c r="G66" s="16">
        <f t="shared" ca="1" si="3"/>
        <v>1</v>
      </c>
      <c r="H66" s="3"/>
    </row>
    <row r="67" spans="1:8" outlineLevel="1" x14ac:dyDescent="0.25">
      <c r="A6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67" s="10" t="s">
        <v>46</v>
      </c>
      <c r="C67" s="11">
        <v>0</v>
      </c>
      <c r="D67" s="11">
        <v>2365700</v>
      </c>
      <c r="E67" s="11">
        <f t="shared" ca="1" si="2"/>
        <v>2365700</v>
      </c>
      <c r="F67" s="11">
        <v>2365700</v>
      </c>
      <c r="G67" s="12">
        <f t="shared" ca="1" si="3"/>
        <v>1</v>
      </c>
      <c r="H67" s="3"/>
    </row>
    <row r="68" spans="1:8" ht="60" outlineLevel="2" x14ac:dyDescent="0.25">
      <c r="A68" s="13"/>
      <c r="B68" s="14" t="s">
        <v>123</v>
      </c>
      <c r="C68" s="15">
        <v>0</v>
      </c>
      <c r="D68" s="15">
        <v>150000</v>
      </c>
      <c r="E68" s="15">
        <f t="shared" ca="1" si="2"/>
        <v>150000</v>
      </c>
      <c r="F68" s="15">
        <v>150000</v>
      </c>
      <c r="G68" s="16">
        <f t="shared" ca="1" si="3"/>
        <v>1</v>
      </c>
      <c r="H68" s="3"/>
    </row>
    <row r="69" spans="1:8" ht="60" outlineLevel="2" x14ac:dyDescent="0.25">
      <c r="A69" s="13"/>
      <c r="B69" s="14" t="s">
        <v>124</v>
      </c>
      <c r="C69" s="15">
        <v>0</v>
      </c>
      <c r="D69" s="15">
        <v>150000</v>
      </c>
      <c r="E69" s="15">
        <f t="shared" ca="1" si="2"/>
        <v>150000</v>
      </c>
      <c r="F69" s="15">
        <v>150000</v>
      </c>
      <c r="G69" s="16">
        <f t="shared" ca="1" si="3"/>
        <v>1</v>
      </c>
      <c r="H69" s="3"/>
    </row>
    <row r="70" spans="1:8" ht="60" outlineLevel="2" x14ac:dyDescent="0.25">
      <c r="A70" s="13"/>
      <c r="B70" s="14" t="s">
        <v>125</v>
      </c>
      <c r="C70" s="15">
        <v>0</v>
      </c>
      <c r="D70" s="15">
        <v>150000</v>
      </c>
      <c r="E70" s="15">
        <f t="shared" ca="1" si="2"/>
        <v>150000</v>
      </c>
      <c r="F70" s="15">
        <v>150000</v>
      </c>
      <c r="G70" s="16">
        <f t="shared" ca="1" si="3"/>
        <v>1</v>
      </c>
      <c r="H70" s="3"/>
    </row>
    <row r="71" spans="1:8" ht="60" outlineLevel="2" x14ac:dyDescent="0.25">
      <c r="A71" s="13"/>
      <c r="B71" s="14" t="s">
        <v>126</v>
      </c>
      <c r="C71" s="15">
        <v>0</v>
      </c>
      <c r="D71" s="15">
        <v>75000</v>
      </c>
      <c r="E71" s="15">
        <f t="shared" ca="1" si="2"/>
        <v>75000</v>
      </c>
      <c r="F71" s="15">
        <v>75000</v>
      </c>
      <c r="G71" s="16">
        <f t="shared" ca="1" si="3"/>
        <v>1</v>
      </c>
      <c r="H71" s="3"/>
    </row>
    <row r="72" spans="1:8" ht="60" outlineLevel="2" x14ac:dyDescent="0.25">
      <c r="A72" s="13"/>
      <c r="B72" s="14" t="s">
        <v>127</v>
      </c>
      <c r="C72" s="15">
        <v>0</v>
      </c>
      <c r="D72" s="15">
        <v>150000</v>
      </c>
      <c r="E72" s="15">
        <f t="shared" ca="1" si="2"/>
        <v>150000</v>
      </c>
      <c r="F72" s="15">
        <v>150000</v>
      </c>
      <c r="G72" s="16">
        <f t="shared" ca="1" si="3"/>
        <v>1</v>
      </c>
      <c r="H72" s="3"/>
    </row>
    <row r="73" spans="1:8" ht="60" outlineLevel="2" x14ac:dyDescent="0.25">
      <c r="A73" s="13"/>
      <c r="B73" s="14" t="s">
        <v>47</v>
      </c>
      <c r="C73" s="15">
        <v>0</v>
      </c>
      <c r="D73" s="15">
        <v>1690700</v>
      </c>
      <c r="E73" s="15">
        <f t="shared" ref="E73:E104" ca="1" si="4">INDIRECT("R[0]C[-1]", FALSE)-INDIRECT("R[0]C[-2]", FALSE)</f>
        <v>1690700</v>
      </c>
      <c r="F73" s="15">
        <v>1690700</v>
      </c>
      <c r="G73" s="16">
        <f t="shared" ref="G73:G104" ca="1" si="5">IF(INDIRECT("R[0]C[-3]", FALSE)=0,0,ROUND(INDIRECT("R[0]C[-1]", FALSE)/INDIRECT("R[0]C[-3]", FALSE),4))</f>
        <v>1</v>
      </c>
      <c r="H73" s="3"/>
    </row>
    <row r="74" spans="1:8" outlineLevel="1" x14ac:dyDescent="0.25">
      <c r="A7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74" s="10" t="s">
        <v>48</v>
      </c>
      <c r="C74" s="11">
        <v>0</v>
      </c>
      <c r="D74" s="11">
        <v>2080400</v>
      </c>
      <c r="E74" s="11">
        <f t="shared" ca="1" si="4"/>
        <v>2080400</v>
      </c>
      <c r="F74" s="11">
        <v>2080400</v>
      </c>
      <c r="G74" s="12">
        <f t="shared" ca="1" si="5"/>
        <v>1</v>
      </c>
      <c r="H74" s="3"/>
    </row>
    <row r="75" spans="1:8" ht="60" outlineLevel="2" x14ac:dyDescent="0.25">
      <c r="A75" s="13"/>
      <c r="B75" s="14" t="s">
        <v>128</v>
      </c>
      <c r="C75" s="15">
        <v>0</v>
      </c>
      <c r="D75" s="15">
        <v>112000</v>
      </c>
      <c r="E75" s="15">
        <f t="shared" ca="1" si="4"/>
        <v>112000</v>
      </c>
      <c r="F75" s="15">
        <v>112000</v>
      </c>
      <c r="G75" s="16">
        <f t="shared" ca="1" si="5"/>
        <v>1</v>
      </c>
      <c r="H75" s="3"/>
    </row>
    <row r="76" spans="1:8" ht="60" outlineLevel="2" x14ac:dyDescent="0.25">
      <c r="A76" s="13"/>
      <c r="B76" s="14" t="s">
        <v>129</v>
      </c>
      <c r="C76" s="15">
        <v>0</v>
      </c>
      <c r="D76" s="15">
        <v>75000</v>
      </c>
      <c r="E76" s="15">
        <f t="shared" ca="1" si="4"/>
        <v>75000</v>
      </c>
      <c r="F76" s="15">
        <v>75000</v>
      </c>
      <c r="G76" s="16">
        <f t="shared" ca="1" si="5"/>
        <v>1</v>
      </c>
      <c r="H76" s="3"/>
    </row>
    <row r="77" spans="1:8" ht="60" outlineLevel="2" x14ac:dyDescent="0.25">
      <c r="A77" s="13"/>
      <c r="B77" s="14" t="s">
        <v>130</v>
      </c>
      <c r="C77" s="15">
        <v>0</v>
      </c>
      <c r="D77" s="15">
        <v>75000</v>
      </c>
      <c r="E77" s="15">
        <f t="shared" ca="1" si="4"/>
        <v>75000</v>
      </c>
      <c r="F77" s="15">
        <v>75000</v>
      </c>
      <c r="G77" s="16">
        <f t="shared" ca="1" si="5"/>
        <v>1</v>
      </c>
      <c r="H77" s="3"/>
    </row>
    <row r="78" spans="1:8" ht="60" outlineLevel="2" x14ac:dyDescent="0.25">
      <c r="A78" s="13"/>
      <c r="B78" s="14" t="s">
        <v>131</v>
      </c>
      <c r="C78" s="15">
        <v>0</v>
      </c>
      <c r="D78" s="15">
        <v>112000</v>
      </c>
      <c r="E78" s="15">
        <f t="shared" ca="1" si="4"/>
        <v>112000</v>
      </c>
      <c r="F78" s="15">
        <v>112000</v>
      </c>
      <c r="G78" s="16">
        <f t="shared" ca="1" si="5"/>
        <v>1</v>
      </c>
      <c r="H78" s="3"/>
    </row>
    <row r="79" spans="1:8" ht="60" outlineLevel="2" x14ac:dyDescent="0.25">
      <c r="A79" s="13"/>
      <c r="B79" s="14" t="s">
        <v>132</v>
      </c>
      <c r="C79" s="15">
        <v>0</v>
      </c>
      <c r="D79" s="15">
        <v>75000</v>
      </c>
      <c r="E79" s="15">
        <f t="shared" ca="1" si="4"/>
        <v>75000</v>
      </c>
      <c r="F79" s="15">
        <v>75000</v>
      </c>
      <c r="G79" s="16">
        <f t="shared" ca="1" si="5"/>
        <v>1</v>
      </c>
      <c r="H79" s="3"/>
    </row>
    <row r="80" spans="1:8" ht="60" outlineLevel="2" x14ac:dyDescent="0.25">
      <c r="A80" s="13"/>
      <c r="B80" s="14" t="s">
        <v>49</v>
      </c>
      <c r="C80" s="15">
        <v>0</v>
      </c>
      <c r="D80" s="15">
        <v>1631400</v>
      </c>
      <c r="E80" s="15">
        <f t="shared" ca="1" si="4"/>
        <v>1631400</v>
      </c>
      <c r="F80" s="15">
        <v>1631400</v>
      </c>
      <c r="G80" s="16">
        <f t="shared" ca="1" si="5"/>
        <v>1</v>
      </c>
      <c r="H80" s="3"/>
    </row>
    <row r="81" spans="1:8" outlineLevel="1" x14ac:dyDescent="0.25">
      <c r="A8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81" s="10" t="s">
        <v>50</v>
      </c>
      <c r="C81" s="11">
        <v>0</v>
      </c>
      <c r="D81" s="11">
        <v>2747400</v>
      </c>
      <c r="E81" s="11">
        <f t="shared" ca="1" si="4"/>
        <v>2747400</v>
      </c>
      <c r="F81" s="11">
        <v>2747400</v>
      </c>
      <c r="G81" s="12">
        <f t="shared" ca="1" si="5"/>
        <v>1</v>
      </c>
      <c r="H81" s="3"/>
    </row>
    <row r="82" spans="1:8" ht="45" outlineLevel="2" x14ac:dyDescent="0.25">
      <c r="A82" s="13"/>
      <c r="B82" s="14" t="s">
        <v>133</v>
      </c>
      <c r="C82" s="15">
        <v>0</v>
      </c>
      <c r="D82" s="15">
        <v>150000</v>
      </c>
      <c r="E82" s="15">
        <f t="shared" ca="1" si="4"/>
        <v>150000</v>
      </c>
      <c r="F82" s="15">
        <v>150000</v>
      </c>
      <c r="G82" s="16">
        <f t="shared" ca="1" si="5"/>
        <v>1</v>
      </c>
      <c r="H82" s="3"/>
    </row>
    <row r="83" spans="1:8" ht="45" outlineLevel="2" x14ac:dyDescent="0.25">
      <c r="A83" s="13"/>
      <c r="B83" s="14" t="s">
        <v>134</v>
      </c>
      <c r="C83" s="15">
        <v>0</v>
      </c>
      <c r="D83" s="15">
        <v>150000</v>
      </c>
      <c r="E83" s="15">
        <f t="shared" ca="1" si="4"/>
        <v>150000</v>
      </c>
      <c r="F83" s="15">
        <v>150000</v>
      </c>
      <c r="G83" s="16">
        <f t="shared" ca="1" si="5"/>
        <v>1</v>
      </c>
      <c r="H83" s="3"/>
    </row>
    <row r="84" spans="1:8" ht="45" outlineLevel="2" x14ac:dyDescent="0.25">
      <c r="A84" s="13"/>
      <c r="B84" s="14" t="s">
        <v>135</v>
      </c>
      <c r="C84" s="15">
        <v>0</v>
      </c>
      <c r="D84" s="15">
        <v>150000</v>
      </c>
      <c r="E84" s="15">
        <f t="shared" ca="1" si="4"/>
        <v>150000</v>
      </c>
      <c r="F84" s="15">
        <v>150000</v>
      </c>
      <c r="G84" s="16">
        <f t="shared" ca="1" si="5"/>
        <v>1</v>
      </c>
      <c r="H84" s="3"/>
    </row>
    <row r="85" spans="1:8" ht="45" outlineLevel="2" x14ac:dyDescent="0.25">
      <c r="A85" s="13"/>
      <c r="B85" s="14" t="s">
        <v>136</v>
      </c>
      <c r="C85" s="15">
        <v>0</v>
      </c>
      <c r="D85" s="15">
        <v>150000</v>
      </c>
      <c r="E85" s="15">
        <f t="shared" ca="1" si="4"/>
        <v>150000</v>
      </c>
      <c r="F85" s="15">
        <v>150000</v>
      </c>
      <c r="G85" s="16">
        <f t="shared" ca="1" si="5"/>
        <v>1</v>
      </c>
      <c r="H85" s="3"/>
    </row>
    <row r="86" spans="1:8" ht="45" outlineLevel="2" x14ac:dyDescent="0.25">
      <c r="A86" s="13"/>
      <c r="B86" s="14" t="s">
        <v>137</v>
      </c>
      <c r="C86" s="15">
        <v>0</v>
      </c>
      <c r="D86" s="15">
        <v>150000</v>
      </c>
      <c r="E86" s="15">
        <f t="shared" ca="1" si="4"/>
        <v>150000</v>
      </c>
      <c r="F86" s="15">
        <v>150000</v>
      </c>
      <c r="G86" s="16">
        <f t="shared" ca="1" si="5"/>
        <v>1</v>
      </c>
      <c r="H86" s="3"/>
    </row>
    <row r="87" spans="1:8" ht="60" outlineLevel="2" x14ac:dyDescent="0.25">
      <c r="A87" s="13"/>
      <c r="B87" s="14" t="s">
        <v>51</v>
      </c>
      <c r="C87" s="15">
        <v>0</v>
      </c>
      <c r="D87" s="15">
        <v>1997400</v>
      </c>
      <c r="E87" s="15">
        <f t="shared" ca="1" si="4"/>
        <v>1997400</v>
      </c>
      <c r="F87" s="15">
        <v>1997400</v>
      </c>
      <c r="G87" s="16">
        <f t="shared" ca="1" si="5"/>
        <v>1</v>
      </c>
      <c r="H87" s="3"/>
    </row>
    <row r="88" spans="1:8" outlineLevel="1" x14ac:dyDescent="0.25">
      <c r="A8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88" s="10" t="s">
        <v>52</v>
      </c>
      <c r="C88" s="11">
        <v>0</v>
      </c>
      <c r="D88" s="11">
        <v>7380100</v>
      </c>
      <c r="E88" s="11">
        <f t="shared" ca="1" si="4"/>
        <v>7380100</v>
      </c>
      <c r="F88" s="11">
        <v>7380100</v>
      </c>
      <c r="G88" s="12">
        <f t="shared" ca="1" si="5"/>
        <v>1</v>
      </c>
      <c r="H88" s="3"/>
    </row>
    <row r="89" spans="1:8" ht="45" outlineLevel="2" x14ac:dyDescent="0.25">
      <c r="A89" s="13"/>
      <c r="B89" s="14" t="s">
        <v>138</v>
      </c>
      <c r="C89" s="15">
        <v>0</v>
      </c>
      <c r="D89" s="15">
        <v>112000</v>
      </c>
      <c r="E89" s="15">
        <f t="shared" ca="1" si="4"/>
        <v>112000</v>
      </c>
      <c r="F89" s="15">
        <v>112000</v>
      </c>
      <c r="G89" s="16">
        <f t="shared" ca="1" si="5"/>
        <v>1</v>
      </c>
      <c r="H89" s="3"/>
    </row>
    <row r="90" spans="1:8" ht="45" outlineLevel="2" x14ac:dyDescent="0.25">
      <c r="A90" s="13"/>
      <c r="B90" s="14" t="s">
        <v>139</v>
      </c>
      <c r="C90" s="15">
        <v>0</v>
      </c>
      <c r="D90" s="15">
        <v>112000</v>
      </c>
      <c r="E90" s="15">
        <f t="shared" ca="1" si="4"/>
        <v>112000</v>
      </c>
      <c r="F90" s="15">
        <v>112000</v>
      </c>
      <c r="G90" s="16">
        <f t="shared" ca="1" si="5"/>
        <v>1</v>
      </c>
      <c r="H90" s="3"/>
    </row>
    <row r="91" spans="1:8" ht="45" outlineLevel="2" x14ac:dyDescent="0.25">
      <c r="A91" s="13"/>
      <c r="B91" s="14" t="s">
        <v>140</v>
      </c>
      <c r="C91" s="15">
        <v>0</v>
      </c>
      <c r="D91" s="15">
        <v>75000</v>
      </c>
      <c r="E91" s="15">
        <f t="shared" ca="1" si="4"/>
        <v>75000</v>
      </c>
      <c r="F91" s="15">
        <v>75000</v>
      </c>
      <c r="G91" s="16">
        <f t="shared" ca="1" si="5"/>
        <v>1</v>
      </c>
      <c r="H91" s="3"/>
    </row>
    <row r="92" spans="1:8" ht="45" outlineLevel="2" x14ac:dyDescent="0.25">
      <c r="A92" s="13"/>
      <c r="B92" s="14" t="s">
        <v>141</v>
      </c>
      <c r="C92" s="15">
        <v>0</v>
      </c>
      <c r="D92" s="15">
        <v>150000</v>
      </c>
      <c r="E92" s="15">
        <f t="shared" ca="1" si="4"/>
        <v>150000</v>
      </c>
      <c r="F92" s="15">
        <v>150000</v>
      </c>
      <c r="G92" s="16">
        <f t="shared" ca="1" si="5"/>
        <v>1</v>
      </c>
      <c r="H92" s="3"/>
    </row>
    <row r="93" spans="1:8" ht="45" outlineLevel="2" x14ac:dyDescent="0.25">
      <c r="A93" s="13"/>
      <c r="B93" s="14" t="s">
        <v>142</v>
      </c>
      <c r="C93" s="15">
        <v>0</v>
      </c>
      <c r="D93" s="15">
        <v>150000</v>
      </c>
      <c r="E93" s="15">
        <f t="shared" ca="1" si="4"/>
        <v>150000</v>
      </c>
      <c r="F93" s="15">
        <v>150000</v>
      </c>
      <c r="G93" s="16">
        <f t="shared" ca="1" si="5"/>
        <v>1</v>
      </c>
      <c r="H93" s="3"/>
    </row>
    <row r="94" spans="1:8" ht="45" outlineLevel="2" x14ac:dyDescent="0.25">
      <c r="A94" s="13"/>
      <c r="B94" s="14" t="s">
        <v>143</v>
      </c>
      <c r="C94" s="15">
        <v>0</v>
      </c>
      <c r="D94" s="15">
        <v>20000</v>
      </c>
      <c r="E94" s="15">
        <f t="shared" ca="1" si="4"/>
        <v>20000</v>
      </c>
      <c r="F94" s="15">
        <v>20000</v>
      </c>
      <c r="G94" s="16">
        <f t="shared" ca="1" si="5"/>
        <v>1</v>
      </c>
      <c r="H94" s="3"/>
    </row>
    <row r="95" spans="1:8" ht="45" outlineLevel="2" x14ac:dyDescent="0.25">
      <c r="A95" s="13"/>
      <c r="B95" s="14" t="s">
        <v>144</v>
      </c>
      <c r="C95" s="15">
        <v>0</v>
      </c>
      <c r="D95" s="15">
        <v>200000</v>
      </c>
      <c r="E95" s="15">
        <f t="shared" ca="1" si="4"/>
        <v>200000</v>
      </c>
      <c r="F95" s="15">
        <v>200000</v>
      </c>
      <c r="G95" s="16">
        <f t="shared" ca="1" si="5"/>
        <v>1</v>
      </c>
      <c r="H95" s="3"/>
    </row>
    <row r="96" spans="1:8" ht="45" outlineLevel="2" x14ac:dyDescent="0.25">
      <c r="A96" s="13"/>
      <c r="B96" s="14" t="s">
        <v>145</v>
      </c>
      <c r="C96" s="15">
        <v>0</v>
      </c>
      <c r="D96" s="15">
        <v>20000</v>
      </c>
      <c r="E96" s="15">
        <f t="shared" ca="1" si="4"/>
        <v>20000</v>
      </c>
      <c r="F96" s="15">
        <v>20000</v>
      </c>
      <c r="G96" s="16">
        <f t="shared" ca="1" si="5"/>
        <v>1</v>
      </c>
      <c r="H96" s="3"/>
    </row>
    <row r="97" spans="1:8" ht="45" outlineLevel="2" x14ac:dyDescent="0.25">
      <c r="A97" s="13"/>
      <c r="B97" s="14" t="s">
        <v>146</v>
      </c>
      <c r="C97" s="15">
        <v>0</v>
      </c>
      <c r="D97" s="15">
        <v>150000</v>
      </c>
      <c r="E97" s="15">
        <f t="shared" ca="1" si="4"/>
        <v>150000</v>
      </c>
      <c r="F97" s="15">
        <v>150000</v>
      </c>
      <c r="G97" s="16">
        <f t="shared" ca="1" si="5"/>
        <v>1</v>
      </c>
      <c r="H97" s="3"/>
    </row>
    <row r="98" spans="1:8" ht="45" outlineLevel="2" x14ac:dyDescent="0.25">
      <c r="A98" s="13"/>
      <c r="B98" s="14" t="s">
        <v>147</v>
      </c>
      <c r="C98" s="15">
        <v>0</v>
      </c>
      <c r="D98" s="15">
        <v>0</v>
      </c>
      <c r="E98" s="15">
        <f t="shared" ca="1" si="4"/>
        <v>0</v>
      </c>
      <c r="F98" s="15">
        <v>0</v>
      </c>
      <c r="G98" s="16">
        <f t="shared" ca="1" si="5"/>
        <v>0</v>
      </c>
      <c r="H98" s="3"/>
    </row>
    <row r="99" spans="1:8" ht="45" outlineLevel="2" x14ac:dyDescent="0.25">
      <c r="A99" s="13"/>
      <c r="B99" s="14" t="s">
        <v>148</v>
      </c>
      <c r="C99" s="15">
        <v>0</v>
      </c>
      <c r="D99" s="15">
        <v>150000</v>
      </c>
      <c r="E99" s="15">
        <f t="shared" ca="1" si="4"/>
        <v>150000</v>
      </c>
      <c r="F99" s="15">
        <v>150000</v>
      </c>
      <c r="G99" s="16">
        <f t="shared" ca="1" si="5"/>
        <v>1</v>
      </c>
      <c r="H99" s="3"/>
    </row>
    <row r="100" spans="1:8" ht="45" outlineLevel="2" x14ac:dyDescent="0.25">
      <c r="A100" s="13"/>
      <c r="B100" s="14" t="s">
        <v>149</v>
      </c>
      <c r="C100" s="15">
        <v>0</v>
      </c>
      <c r="D100" s="15">
        <v>150000</v>
      </c>
      <c r="E100" s="15">
        <f t="shared" ca="1" si="4"/>
        <v>150000</v>
      </c>
      <c r="F100" s="15">
        <v>150000</v>
      </c>
      <c r="G100" s="16">
        <f t="shared" ca="1" si="5"/>
        <v>1</v>
      </c>
      <c r="H100" s="3"/>
    </row>
    <row r="101" spans="1:8" ht="45" outlineLevel="2" x14ac:dyDescent="0.25">
      <c r="A101" s="13"/>
      <c r="B101" s="14" t="s">
        <v>150</v>
      </c>
      <c r="C101" s="15">
        <v>0</v>
      </c>
      <c r="D101" s="15">
        <v>159000</v>
      </c>
      <c r="E101" s="15">
        <f t="shared" ca="1" si="4"/>
        <v>159000</v>
      </c>
      <c r="F101" s="15">
        <v>159000</v>
      </c>
      <c r="G101" s="16">
        <f t="shared" ca="1" si="5"/>
        <v>1</v>
      </c>
      <c r="H101" s="3"/>
    </row>
    <row r="102" spans="1:8" ht="45" outlineLevel="2" x14ac:dyDescent="0.25">
      <c r="A102" s="13"/>
      <c r="B102" s="14" t="s">
        <v>151</v>
      </c>
      <c r="C102" s="15">
        <v>0</v>
      </c>
      <c r="D102" s="15">
        <v>150000</v>
      </c>
      <c r="E102" s="15">
        <f t="shared" ca="1" si="4"/>
        <v>150000</v>
      </c>
      <c r="F102" s="15">
        <v>150000</v>
      </c>
      <c r="G102" s="16">
        <f t="shared" ca="1" si="5"/>
        <v>1</v>
      </c>
      <c r="H102" s="3"/>
    </row>
    <row r="103" spans="1:8" ht="45" outlineLevel="2" x14ac:dyDescent="0.25">
      <c r="A103" s="13"/>
      <c r="B103" s="14" t="s">
        <v>152</v>
      </c>
      <c r="C103" s="15">
        <v>0</v>
      </c>
      <c r="D103" s="15">
        <v>112000</v>
      </c>
      <c r="E103" s="15">
        <f t="shared" ca="1" si="4"/>
        <v>112000</v>
      </c>
      <c r="F103" s="15">
        <v>112000</v>
      </c>
      <c r="G103" s="16">
        <f t="shared" ca="1" si="5"/>
        <v>1</v>
      </c>
      <c r="H103" s="3"/>
    </row>
    <row r="104" spans="1:8" ht="45" outlineLevel="2" x14ac:dyDescent="0.25">
      <c r="A104" s="13"/>
      <c r="B104" s="14" t="s">
        <v>153</v>
      </c>
      <c r="C104" s="15">
        <v>0</v>
      </c>
      <c r="D104" s="15">
        <v>150000</v>
      </c>
      <c r="E104" s="15">
        <f t="shared" ca="1" si="4"/>
        <v>150000</v>
      </c>
      <c r="F104" s="15">
        <v>150000</v>
      </c>
      <c r="G104" s="16">
        <f t="shared" ca="1" si="5"/>
        <v>1</v>
      </c>
      <c r="H104" s="3"/>
    </row>
    <row r="105" spans="1:8" ht="45" outlineLevel="2" x14ac:dyDescent="0.25">
      <c r="A105" s="13"/>
      <c r="B105" s="14" t="s">
        <v>154</v>
      </c>
      <c r="C105" s="15">
        <v>0</v>
      </c>
      <c r="D105" s="15">
        <v>200000</v>
      </c>
      <c r="E105" s="15">
        <f t="shared" ref="E105:E136" ca="1" si="6">INDIRECT("R[0]C[-1]", FALSE)-INDIRECT("R[0]C[-2]", FALSE)</f>
        <v>200000</v>
      </c>
      <c r="F105" s="15">
        <v>200000</v>
      </c>
      <c r="G105" s="16">
        <f t="shared" ref="G105:G136" ca="1" si="7">IF(INDIRECT("R[0]C[-3]", FALSE)=0,0,ROUND(INDIRECT("R[0]C[-1]", FALSE)/INDIRECT("R[0]C[-3]", FALSE),4))</f>
        <v>1</v>
      </c>
      <c r="H105" s="3"/>
    </row>
    <row r="106" spans="1:8" ht="45" outlineLevel="2" x14ac:dyDescent="0.25">
      <c r="A106" s="13"/>
      <c r="B106" s="14" t="s">
        <v>155</v>
      </c>
      <c r="C106" s="15">
        <v>0</v>
      </c>
      <c r="D106" s="15">
        <v>150000</v>
      </c>
      <c r="E106" s="15">
        <f t="shared" ca="1" si="6"/>
        <v>150000</v>
      </c>
      <c r="F106" s="15">
        <v>150000</v>
      </c>
      <c r="G106" s="16">
        <f t="shared" ca="1" si="7"/>
        <v>1</v>
      </c>
      <c r="H106" s="3"/>
    </row>
    <row r="107" spans="1:8" ht="45" outlineLevel="2" x14ac:dyDescent="0.25">
      <c r="A107" s="13"/>
      <c r="B107" s="14" t="s">
        <v>156</v>
      </c>
      <c r="C107" s="15">
        <v>0</v>
      </c>
      <c r="D107" s="15">
        <v>112000</v>
      </c>
      <c r="E107" s="15">
        <f t="shared" ca="1" si="6"/>
        <v>112000</v>
      </c>
      <c r="F107" s="15">
        <v>112000</v>
      </c>
      <c r="G107" s="16">
        <f t="shared" ca="1" si="7"/>
        <v>1</v>
      </c>
      <c r="H107" s="3"/>
    </row>
    <row r="108" spans="1:8" ht="60" outlineLevel="2" x14ac:dyDescent="0.25">
      <c r="A108" s="13"/>
      <c r="B108" s="14" t="s">
        <v>53</v>
      </c>
      <c r="C108" s="15">
        <v>0</v>
      </c>
      <c r="D108" s="15">
        <v>5058100</v>
      </c>
      <c r="E108" s="15">
        <f t="shared" ca="1" si="6"/>
        <v>5058100</v>
      </c>
      <c r="F108" s="15">
        <v>5058100</v>
      </c>
      <c r="G108" s="16">
        <f t="shared" ca="1" si="7"/>
        <v>1</v>
      </c>
      <c r="H108" s="3"/>
    </row>
    <row r="109" spans="1:8" outlineLevel="1" x14ac:dyDescent="0.25">
      <c r="A10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0</v>
      </c>
      <c r="B109" s="10" t="s">
        <v>54</v>
      </c>
      <c r="C109" s="11">
        <v>0</v>
      </c>
      <c r="D109" s="11">
        <v>2507700</v>
      </c>
      <c r="E109" s="11">
        <f t="shared" ca="1" si="6"/>
        <v>2507700</v>
      </c>
      <c r="F109" s="11">
        <v>2507700</v>
      </c>
      <c r="G109" s="12">
        <f t="shared" ca="1" si="7"/>
        <v>1</v>
      </c>
      <c r="H109" s="3"/>
    </row>
    <row r="110" spans="1:8" ht="45" outlineLevel="2" x14ac:dyDescent="0.25">
      <c r="A110" s="13"/>
      <c r="B110" s="14" t="s">
        <v>157</v>
      </c>
      <c r="C110" s="15">
        <v>0</v>
      </c>
      <c r="D110" s="15">
        <v>150000</v>
      </c>
      <c r="E110" s="15">
        <f t="shared" ca="1" si="6"/>
        <v>150000</v>
      </c>
      <c r="F110" s="15">
        <v>150000</v>
      </c>
      <c r="G110" s="16">
        <f t="shared" ca="1" si="7"/>
        <v>1</v>
      </c>
      <c r="H110" s="3"/>
    </row>
    <row r="111" spans="1:8" ht="45" outlineLevel="2" x14ac:dyDescent="0.25">
      <c r="A111" s="13"/>
      <c r="B111" s="14" t="s">
        <v>158</v>
      </c>
      <c r="C111" s="15">
        <v>0</v>
      </c>
      <c r="D111" s="15">
        <v>150000</v>
      </c>
      <c r="E111" s="15">
        <f t="shared" ca="1" si="6"/>
        <v>150000</v>
      </c>
      <c r="F111" s="15">
        <v>150000</v>
      </c>
      <c r="G111" s="16">
        <f t="shared" ca="1" si="7"/>
        <v>1</v>
      </c>
      <c r="H111" s="3"/>
    </row>
    <row r="112" spans="1:8" ht="45" outlineLevel="2" x14ac:dyDescent="0.25">
      <c r="A112" s="13"/>
      <c r="B112" s="14" t="s">
        <v>159</v>
      </c>
      <c r="C112" s="15">
        <v>0</v>
      </c>
      <c r="D112" s="15">
        <v>150000</v>
      </c>
      <c r="E112" s="15">
        <f t="shared" ca="1" si="6"/>
        <v>150000</v>
      </c>
      <c r="F112" s="15">
        <v>150000</v>
      </c>
      <c r="G112" s="16">
        <f t="shared" ca="1" si="7"/>
        <v>1</v>
      </c>
      <c r="H112" s="3"/>
    </row>
    <row r="113" spans="1:8" ht="45" outlineLevel="2" x14ac:dyDescent="0.25">
      <c r="A113" s="13"/>
      <c r="B113" s="14" t="s">
        <v>160</v>
      </c>
      <c r="C113" s="15">
        <v>0</v>
      </c>
      <c r="D113" s="15">
        <v>150000</v>
      </c>
      <c r="E113" s="15">
        <f t="shared" ca="1" si="6"/>
        <v>150000</v>
      </c>
      <c r="F113" s="15">
        <v>150000</v>
      </c>
      <c r="G113" s="16">
        <f t="shared" ca="1" si="7"/>
        <v>1</v>
      </c>
      <c r="H113" s="3"/>
    </row>
    <row r="114" spans="1:8" ht="60" outlineLevel="2" x14ac:dyDescent="0.25">
      <c r="A114" s="13"/>
      <c r="B114" s="14" t="s">
        <v>55</v>
      </c>
      <c r="C114" s="15">
        <v>0</v>
      </c>
      <c r="D114" s="15">
        <v>1907700</v>
      </c>
      <c r="E114" s="15">
        <f t="shared" ca="1" si="6"/>
        <v>1907700</v>
      </c>
      <c r="F114" s="15">
        <v>1907700</v>
      </c>
      <c r="G114" s="16">
        <f t="shared" ca="1" si="7"/>
        <v>1</v>
      </c>
      <c r="H114" s="3"/>
    </row>
    <row r="115" spans="1:8" outlineLevel="1" x14ac:dyDescent="0.25">
      <c r="A1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115" s="10" t="s">
        <v>56</v>
      </c>
      <c r="C115" s="11">
        <v>0</v>
      </c>
      <c r="D115" s="11">
        <v>2050900</v>
      </c>
      <c r="E115" s="11">
        <f t="shared" ca="1" si="6"/>
        <v>2050900</v>
      </c>
      <c r="F115" s="11">
        <v>2050900</v>
      </c>
      <c r="G115" s="12">
        <f t="shared" ca="1" si="7"/>
        <v>1</v>
      </c>
      <c r="H115" s="3"/>
    </row>
    <row r="116" spans="1:8" ht="45" outlineLevel="2" x14ac:dyDescent="0.25">
      <c r="A116" s="13"/>
      <c r="B116" s="14" t="s">
        <v>161</v>
      </c>
      <c r="C116" s="15">
        <v>0</v>
      </c>
      <c r="D116" s="15">
        <v>150000</v>
      </c>
      <c r="E116" s="15">
        <f t="shared" ca="1" si="6"/>
        <v>150000</v>
      </c>
      <c r="F116" s="15">
        <v>150000</v>
      </c>
      <c r="G116" s="16">
        <f t="shared" ca="1" si="7"/>
        <v>1</v>
      </c>
      <c r="H116" s="3"/>
    </row>
    <row r="117" spans="1:8" ht="45" outlineLevel="2" x14ac:dyDescent="0.25">
      <c r="A117" s="13"/>
      <c r="B117" s="14" t="s">
        <v>162</v>
      </c>
      <c r="C117" s="15">
        <v>0</v>
      </c>
      <c r="D117" s="15">
        <v>150000</v>
      </c>
      <c r="E117" s="15">
        <f t="shared" ca="1" si="6"/>
        <v>150000</v>
      </c>
      <c r="F117" s="15">
        <v>150000</v>
      </c>
      <c r="G117" s="16">
        <f t="shared" ca="1" si="7"/>
        <v>1</v>
      </c>
      <c r="H117" s="3"/>
    </row>
    <row r="118" spans="1:8" ht="45" outlineLevel="2" x14ac:dyDescent="0.25">
      <c r="A118" s="13"/>
      <c r="B118" s="14" t="s">
        <v>163</v>
      </c>
      <c r="C118" s="15">
        <v>0</v>
      </c>
      <c r="D118" s="15">
        <v>150000</v>
      </c>
      <c r="E118" s="15">
        <f t="shared" ca="1" si="6"/>
        <v>150000</v>
      </c>
      <c r="F118" s="15">
        <v>150000</v>
      </c>
      <c r="G118" s="16">
        <f t="shared" ca="1" si="7"/>
        <v>1</v>
      </c>
      <c r="H118" s="3"/>
    </row>
    <row r="119" spans="1:8" ht="60" outlineLevel="2" x14ac:dyDescent="0.25">
      <c r="A119" s="13"/>
      <c r="B119" s="14" t="s">
        <v>57</v>
      </c>
      <c r="C119" s="15">
        <v>0</v>
      </c>
      <c r="D119" s="15">
        <v>1600900</v>
      </c>
      <c r="E119" s="15">
        <f t="shared" ca="1" si="6"/>
        <v>1600900</v>
      </c>
      <c r="F119" s="15">
        <v>1600900</v>
      </c>
      <c r="G119" s="16">
        <f t="shared" ca="1" si="7"/>
        <v>1</v>
      </c>
      <c r="H119" s="3"/>
    </row>
    <row r="120" spans="1:8" outlineLevel="1" x14ac:dyDescent="0.25">
      <c r="A12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20" s="10" t="s">
        <v>58</v>
      </c>
      <c r="C120" s="11">
        <v>0</v>
      </c>
      <c r="D120" s="11">
        <v>1736200</v>
      </c>
      <c r="E120" s="11">
        <f t="shared" ca="1" si="6"/>
        <v>1736200</v>
      </c>
      <c r="F120" s="11">
        <v>1736200</v>
      </c>
      <c r="G120" s="12">
        <f t="shared" ca="1" si="7"/>
        <v>1</v>
      </c>
      <c r="H120" s="3"/>
    </row>
    <row r="121" spans="1:8" ht="45" outlineLevel="2" x14ac:dyDescent="0.25">
      <c r="A121" s="13"/>
      <c r="B121" s="14" t="s">
        <v>164</v>
      </c>
      <c r="C121" s="15">
        <v>0</v>
      </c>
      <c r="D121" s="15">
        <v>150000</v>
      </c>
      <c r="E121" s="15">
        <f t="shared" ca="1" si="6"/>
        <v>150000</v>
      </c>
      <c r="F121" s="15">
        <v>150000</v>
      </c>
      <c r="G121" s="16">
        <f t="shared" ca="1" si="7"/>
        <v>1</v>
      </c>
      <c r="H121" s="3"/>
    </row>
    <row r="122" spans="1:8" ht="45" outlineLevel="2" x14ac:dyDescent="0.25">
      <c r="A122" s="13"/>
      <c r="B122" s="14" t="s">
        <v>165</v>
      </c>
      <c r="C122" s="15">
        <v>0</v>
      </c>
      <c r="D122" s="15">
        <v>150000</v>
      </c>
      <c r="E122" s="15">
        <f t="shared" ca="1" si="6"/>
        <v>150000</v>
      </c>
      <c r="F122" s="15">
        <v>150000</v>
      </c>
      <c r="G122" s="16">
        <f t="shared" ca="1" si="7"/>
        <v>1</v>
      </c>
      <c r="H122" s="3"/>
    </row>
    <row r="123" spans="1:8" ht="60" outlineLevel="2" x14ac:dyDescent="0.25">
      <c r="A123" s="13"/>
      <c r="B123" s="14" t="s">
        <v>59</v>
      </c>
      <c r="C123" s="15">
        <v>0</v>
      </c>
      <c r="D123" s="15">
        <v>1436200</v>
      </c>
      <c r="E123" s="15">
        <f t="shared" ca="1" si="6"/>
        <v>1436200</v>
      </c>
      <c r="F123" s="15">
        <v>1436200</v>
      </c>
      <c r="G123" s="16">
        <f t="shared" ca="1" si="7"/>
        <v>1</v>
      </c>
      <c r="H123" s="3"/>
    </row>
    <row r="124" spans="1:8" outlineLevel="1" x14ac:dyDescent="0.25">
      <c r="A12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24" s="10" t="s">
        <v>60</v>
      </c>
      <c r="C124" s="11">
        <v>0</v>
      </c>
      <c r="D124" s="11">
        <v>2409500</v>
      </c>
      <c r="E124" s="11">
        <f t="shared" ca="1" si="6"/>
        <v>2409500</v>
      </c>
      <c r="F124" s="11">
        <v>2409500</v>
      </c>
      <c r="G124" s="12">
        <f t="shared" ca="1" si="7"/>
        <v>1</v>
      </c>
      <c r="H124" s="3"/>
    </row>
    <row r="125" spans="1:8" ht="45" outlineLevel="2" x14ac:dyDescent="0.25">
      <c r="A125" s="13"/>
      <c r="B125" s="14" t="s">
        <v>166</v>
      </c>
      <c r="C125" s="15">
        <v>0</v>
      </c>
      <c r="D125" s="15">
        <v>75000</v>
      </c>
      <c r="E125" s="15">
        <f t="shared" ca="1" si="6"/>
        <v>75000</v>
      </c>
      <c r="F125" s="15">
        <v>75000</v>
      </c>
      <c r="G125" s="16">
        <f t="shared" ca="1" si="7"/>
        <v>1</v>
      </c>
      <c r="H125" s="3"/>
    </row>
    <row r="126" spans="1:8" ht="45" outlineLevel="2" x14ac:dyDescent="0.25">
      <c r="A126" s="13"/>
      <c r="B126" s="14" t="s">
        <v>167</v>
      </c>
      <c r="C126" s="15">
        <v>0</v>
      </c>
      <c r="D126" s="15">
        <v>112000</v>
      </c>
      <c r="E126" s="15">
        <f t="shared" ca="1" si="6"/>
        <v>112000</v>
      </c>
      <c r="F126" s="15">
        <v>112000</v>
      </c>
      <c r="G126" s="16">
        <f t="shared" ca="1" si="7"/>
        <v>1</v>
      </c>
      <c r="H126" s="3"/>
    </row>
    <row r="127" spans="1:8" ht="45" outlineLevel="2" x14ac:dyDescent="0.25">
      <c r="A127" s="13"/>
      <c r="B127" s="14" t="s">
        <v>168</v>
      </c>
      <c r="C127" s="15">
        <v>0</v>
      </c>
      <c r="D127" s="15">
        <v>150000</v>
      </c>
      <c r="E127" s="15">
        <f t="shared" ca="1" si="6"/>
        <v>150000</v>
      </c>
      <c r="F127" s="15">
        <v>150000</v>
      </c>
      <c r="G127" s="16">
        <f t="shared" ca="1" si="7"/>
        <v>1</v>
      </c>
      <c r="H127" s="3"/>
    </row>
    <row r="128" spans="1:8" ht="45" outlineLevel="2" x14ac:dyDescent="0.25">
      <c r="A128" s="13"/>
      <c r="B128" s="14" t="s">
        <v>169</v>
      </c>
      <c r="C128" s="15">
        <v>0</v>
      </c>
      <c r="D128" s="15">
        <v>150000</v>
      </c>
      <c r="E128" s="15">
        <f t="shared" ca="1" si="6"/>
        <v>150000</v>
      </c>
      <c r="F128" s="15">
        <v>150000</v>
      </c>
      <c r="G128" s="16">
        <f t="shared" ca="1" si="7"/>
        <v>1</v>
      </c>
      <c r="H128" s="3"/>
    </row>
    <row r="129" spans="1:8" ht="45" outlineLevel="2" x14ac:dyDescent="0.25">
      <c r="A129" s="13"/>
      <c r="B129" s="14" t="s">
        <v>170</v>
      </c>
      <c r="C129" s="15">
        <v>0</v>
      </c>
      <c r="D129" s="15">
        <v>75000</v>
      </c>
      <c r="E129" s="15">
        <f t="shared" ca="1" si="6"/>
        <v>75000</v>
      </c>
      <c r="F129" s="15">
        <v>75000</v>
      </c>
      <c r="G129" s="16">
        <f t="shared" ca="1" si="7"/>
        <v>1</v>
      </c>
      <c r="H129" s="3"/>
    </row>
    <row r="130" spans="1:8" ht="45" outlineLevel="2" x14ac:dyDescent="0.25">
      <c r="A130" s="13"/>
      <c r="B130" s="14" t="s">
        <v>171</v>
      </c>
      <c r="C130" s="15">
        <v>0</v>
      </c>
      <c r="D130" s="15">
        <v>112000</v>
      </c>
      <c r="E130" s="15">
        <f t="shared" ca="1" si="6"/>
        <v>112000</v>
      </c>
      <c r="F130" s="15">
        <v>112000</v>
      </c>
      <c r="G130" s="16">
        <f t="shared" ca="1" si="7"/>
        <v>1</v>
      </c>
      <c r="H130" s="3"/>
    </row>
    <row r="131" spans="1:8" ht="60" outlineLevel="2" x14ac:dyDescent="0.25">
      <c r="A131" s="13"/>
      <c r="B131" s="14" t="s">
        <v>61</v>
      </c>
      <c r="C131" s="15">
        <v>0</v>
      </c>
      <c r="D131" s="15">
        <v>1735500</v>
      </c>
      <c r="E131" s="15">
        <f t="shared" ca="1" si="6"/>
        <v>1735500</v>
      </c>
      <c r="F131" s="15">
        <v>1735500</v>
      </c>
      <c r="G131" s="16">
        <f t="shared" ca="1" si="7"/>
        <v>1</v>
      </c>
      <c r="H131" s="3"/>
    </row>
    <row r="132" spans="1:8" outlineLevel="1" x14ac:dyDescent="0.25">
      <c r="A13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2" s="10" t="s">
        <v>21</v>
      </c>
      <c r="C132" s="11">
        <v>0</v>
      </c>
      <c r="D132" s="11">
        <v>2672400</v>
      </c>
      <c r="E132" s="11">
        <f t="shared" ca="1" si="6"/>
        <v>2672400</v>
      </c>
      <c r="F132" s="11">
        <v>2672400</v>
      </c>
      <c r="G132" s="12">
        <f t="shared" ca="1" si="7"/>
        <v>1</v>
      </c>
      <c r="H132" s="3"/>
    </row>
    <row r="133" spans="1:8" ht="60" outlineLevel="2" x14ac:dyDescent="0.25">
      <c r="A133" s="13"/>
      <c r="B133" s="14" t="s">
        <v>172</v>
      </c>
      <c r="C133" s="15">
        <v>0</v>
      </c>
      <c r="D133" s="15">
        <v>150000</v>
      </c>
      <c r="E133" s="15">
        <f t="shared" ca="1" si="6"/>
        <v>150000</v>
      </c>
      <c r="F133" s="15">
        <v>150000</v>
      </c>
      <c r="G133" s="16">
        <f t="shared" ca="1" si="7"/>
        <v>1</v>
      </c>
      <c r="H133" s="3"/>
    </row>
    <row r="134" spans="1:8" ht="60" outlineLevel="2" x14ac:dyDescent="0.25">
      <c r="A134" s="13"/>
      <c r="B134" s="14" t="s">
        <v>22</v>
      </c>
      <c r="C134" s="15">
        <v>0</v>
      </c>
      <c r="D134" s="15">
        <v>150000</v>
      </c>
      <c r="E134" s="15">
        <f t="shared" ca="1" si="6"/>
        <v>150000</v>
      </c>
      <c r="F134" s="15">
        <v>150000</v>
      </c>
      <c r="G134" s="16">
        <f t="shared" ca="1" si="7"/>
        <v>1</v>
      </c>
      <c r="H134" s="3"/>
    </row>
    <row r="135" spans="1:8" ht="60" outlineLevel="2" x14ac:dyDescent="0.25">
      <c r="A135" s="13"/>
      <c r="B135" s="14" t="s">
        <v>173</v>
      </c>
      <c r="C135" s="15">
        <v>0</v>
      </c>
      <c r="D135" s="15">
        <v>75000</v>
      </c>
      <c r="E135" s="15">
        <f t="shared" ca="1" si="6"/>
        <v>75000</v>
      </c>
      <c r="F135" s="15">
        <v>75000</v>
      </c>
      <c r="G135" s="16">
        <f t="shared" ca="1" si="7"/>
        <v>1</v>
      </c>
      <c r="H135" s="3"/>
    </row>
    <row r="136" spans="1:8" ht="60" outlineLevel="2" x14ac:dyDescent="0.25">
      <c r="A136" s="13"/>
      <c r="B136" s="14" t="s">
        <v>174</v>
      </c>
      <c r="C136" s="15">
        <v>0</v>
      </c>
      <c r="D136" s="15">
        <v>150000</v>
      </c>
      <c r="E136" s="15">
        <f t="shared" ca="1" si="6"/>
        <v>150000</v>
      </c>
      <c r="F136" s="15">
        <v>150000</v>
      </c>
      <c r="G136" s="16">
        <f t="shared" ca="1" si="7"/>
        <v>1</v>
      </c>
      <c r="H136" s="3"/>
    </row>
    <row r="137" spans="1:8" ht="60" outlineLevel="2" x14ac:dyDescent="0.25">
      <c r="A137" s="13"/>
      <c r="B137" s="14" t="s">
        <v>175</v>
      </c>
      <c r="C137" s="15">
        <v>0</v>
      </c>
      <c r="D137" s="15">
        <v>150000</v>
      </c>
      <c r="E137" s="15">
        <f t="shared" ref="E137:E168" ca="1" si="8">INDIRECT("R[0]C[-1]", FALSE)-INDIRECT("R[0]C[-2]", FALSE)</f>
        <v>150000</v>
      </c>
      <c r="F137" s="15">
        <v>150000</v>
      </c>
      <c r="G137" s="16">
        <f t="shared" ref="G137:G168" ca="1" si="9">IF(INDIRECT("R[0]C[-3]", FALSE)=0,0,ROUND(INDIRECT("R[0]C[-1]", FALSE)/INDIRECT("R[0]C[-3]", FALSE),4))</f>
        <v>1</v>
      </c>
      <c r="H137" s="3"/>
    </row>
    <row r="138" spans="1:8" ht="60" outlineLevel="2" x14ac:dyDescent="0.25">
      <c r="A138" s="13"/>
      <c r="B138" s="14" t="s">
        <v>62</v>
      </c>
      <c r="C138" s="15">
        <v>0</v>
      </c>
      <c r="D138" s="15">
        <v>1997400</v>
      </c>
      <c r="E138" s="15">
        <f t="shared" ca="1" si="8"/>
        <v>1997400</v>
      </c>
      <c r="F138" s="15">
        <v>1997400</v>
      </c>
      <c r="G138" s="16">
        <f t="shared" ca="1" si="9"/>
        <v>1</v>
      </c>
      <c r="H138" s="3"/>
    </row>
    <row r="139" spans="1:8" outlineLevel="1" x14ac:dyDescent="0.25">
      <c r="A1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39" s="10" t="s">
        <v>63</v>
      </c>
      <c r="C139" s="11">
        <v>0</v>
      </c>
      <c r="D139" s="11">
        <v>3002400</v>
      </c>
      <c r="E139" s="11">
        <f t="shared" ca="1" si="8"/>
        <v>3002400</v>
      </c>
      <c r="F139" s="11">
        <v>3002400</v>
      </c>
      <c r="G139" s="12">
        <f t="shared" ca="1" si="9"/>
        <v>1</v>
      </c>
      <c r="H139" s="3"/>
    </row>
    <row r="140" spans="1:8" ht="45" outlineLevel="2" x14ac:dyDescent="0.25">
      <c r="A140" s="13"/>
      <c r="B140" s="14" t="s">
        <v>176</v>
      </c>
      <c r="C140" s="15">
        <v>0</v>
      </c>
      <c r="D140" s="15">
        <v>150000</v>
      </c>
      <c r="E140" s="15">
        <f t="shared" ca="1" si="8"/>
        <v>150000</v>
      </c>
      <c r="F140" s="15">
        <v>150000</v>
      </c>
      <c r="G140" s="16">
        <f t="shared" ca="1" si="9"/>
        <v>1</v>
      </c>
      <c r="H140" s="3"/>
    </row>
    <row r="141" spans="1:8" ht="45" outlineLevel="2" x14ac:dyDescent="0.25">
      <c r="A141" s="13"/>
      <c r="B141" s="14" t="s">
        <v>177</v>
      </c>
      <c r="C141" s="15">
        <v>0</v>
      </c>
      <c r="D141" s="15">
        <v>150000</v>
      </c>
      <c r="E141" s="15">
        <f t="shared" ca="1" si="8"/>
        <v>150000</v>
      </c>
      <c r="F141" s="15">
        <v>150000</v>
      </c>
      <c r="G141" s="16">
        <f t="shared" ca="1" si="9"/>
        <v>1</v>
      </c>
      <c r="H141" s="3"/>
    </row>
    <row r="142" spans="1:8" ht="45" outlineLevel="2" x14ac:dyDescent="0.25">
      <c r="A142" s="13"/>
      <c r="B142" s="14" t="s">
        <v>178</v>
      </c>
      <c r="C142" s="15">
        <v>0</v>
      </c>
      <c r="D142" s="15">
        <v>150000</v>
      </c>
      <c r="E142" s="15">
        <f t="shared" ca="1" si="8"/>
        <v>150000</v>
      </c>
      <c r="F142" s="15">
        <v>150000</v>
      </c>
      <c r="G142" s="16">
        <f t="shared" ca="1" si="9"/>
        <v>1</v>
      </c>
      <c r="H142" s="3"/>
    </row>
    <row r="143" spans="1:8" ht="45" outlineLevel="2" x14ac:dyDescent="0.25">
      <c r="A143" s="13"/>
      <c r="B143" s="14" t="s">
        <v>179</v>
      </c>
      <c r="C143" s="15">
        <v>0</v>
      </c>
      <c r="D143" s="15">
        <v>150000</v>
      </c>
      <c r="E143" s="15">
        <f t="shared" ca="1" si="8"/>
        <v>150000</v>
      </c>
      <c r="F143" s="15">
        <v>150000</v>
      </c>
      <c r="G143" s="16">
        <f t="shared" ca="1" si="9"/>
        <v>1</v>
      </c>
      <c r="H143" s="3"/>
    </row>
    <row r="144" spans="1:8" ht="45" outlineLevel="2" x14ac:dyDescent="0.25">
      <c r="A144" s="13"/>
      <c r="B144" s="14" t="s">
        <v>180</v>
      </c>
      <c r="C144" s="15">
        <v>0</v>
      </c>
      <c r="D144" s="15">
        <v>150000</v>
      </c>
      <c r="E144" s="15">
        <f t="shared" ca="1" si="8"/>
        <v>150000</v>
      </c>
      <c r="F144" s="15">
        <v>150000</v>
      </c>
      <c r="G144" s="16">
        <f t="shared" ca="1" si="9"/>
        <v>1</v>
      </c>
      <c r="H144" s="3"/>
    </row>
    <row r="145" spans="1:8" ht="45" outlineLevel="2" x14ac:dyDescent="0.25">
      <c r="A145" s="13"/>
      <c r="B145" s="14" t="s">
        <v>181</v>
      </c>
      <c r="C145" s="15">
        <v>0</v>
      </c>
      <c r="D145" s="15">
        <v>75000</v>
      </c>
      <c r="E145" s="15">
        <f t="shared" ca="1" si="8"/>
        <v>75000</v>
      </c>
      <c r="F145" s="15">
        <v>75000</v>
      </c>
      <c r="G145" s="16">
        <f t="shared" ca="1" si="9"/>
        <v>1</v>
      </c>
      <c r="H145" s="3"/>
    </row>
    <row r="146" spans="1:8" ht="45" outlineLevel="2" x14ac:dyDescent="0.25">
      <c r="A146" s="13"/>
      <c r="B146" s="14" t="s">
        <v>182</v>
      </c>
      <c r="C146" s="15">
        <v>0</v>
      </c>
      <c r="D146" s="15">
        <v>150000</v>
      </c>
      <c r="E146" s="15">
        <f t="shared" ca="1" si="8"/>
        <v>150000</v>
      </c>
      <c r="F146" s="15">
        <v>150000</v>
      </c>
      <c r="G146" s="16">
        <f t="shared" ca="1" si="9"/>
        <v>1</v>
      </c>
      <c r="H146" s="3"/>
    </row>
    <row r="147" spans="1:8" ht="60" outlineLevel="2" x14ac:dyDescent="0.25">
      <c r="A147" s="13"/>
      <c r="B147" s="14" t="s">
        <v>64</v>
      </c>
      <c r="C147" s="15">
        <v>0</v>
      </c>
      <c r="D147" s="15">
        <v>2027400</v>
      </c>
      <c r="E147" s="15">
        <f t="shared" ca="1" si="8"/>
        <v>2027400</v>
      </c>
      <c r="F147" s="15">
        <v>2027400</v>
      </c>
      <c r="G147" s="16">
        <f t="shared" ca="1" si="9"/>
        <v>1</v>
      </c>
      <c r="H147" s="3"/>
    </row>
    <row r="148" spans="1:8" outlineLevel="1" x14ac:dyDescent="0.25">
      <c r="A14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48" s="10" t="s">
        <v>17</v>
      </c>
      <c r="C148" s="11">
        <v>0</v>
      </c>
      <c r="D148" s="11">
        <v>4834000</v>
      </c>
      <c r="E148" s="11">
        <f t="shared" ca="1" si="8"/>
        <v>4834000</v>
      </c>
      <c r="F148" s="11">
        <v>4834000</v>
      </c>
      <c r="G148" s="12">
        <f t="shared" ca="1" si="9"/>
        <v>1</v>
      </c>
      <c r="H148" s="3"/>
    </row>
    <row r="149" spans="1:8" ht="45" outlineLevel="2" x14ac:dyDescent="0.25">
      <c r="A149" s="13"/>
      <c r="B149" s="14" t="s">
        <v>18</v>
      </c>
      <c r="C149" s="15">
        <v>0</v>
      </c>
      <c r="D149" s="15">
        <v>4834000</v>
      </c>
      <c r="E149" s="15">
        <f t="shared" ca="1" si="8"/>
        <v>4834000</v>
      </c>
      <c r="F149" s="15">
        <v>4834000</v>
      </c>
      <c r="G149" s="16">
        <f t="shared" ca="1" si="9"/>
        <v>1</v>
      </c>
      <c r="H149" s="3"/>
    </row>
    <row r="150" spans="1:8" outlineLevel="1" x14ac:dyDescent="0.25">
      <c r="A15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50" s="10" t="s">
        <v>65</v>
      </c>
      <c r="C150" s="11">
        <v>0</v>
      </c>
      <c r="D150" s="11">
        <v>2844700</v>
      </c>
      <c r="E150" s="11">
        <f t="shared" ca="1" si="8"/>
        <v>2844700</v>
      </c>
      <c r="F150" s="11">
        <v>2844700</v>
      </c>
      <c r="G150" s="12">
        <f t="shared" ca="1" si="9"/>
        <v>1</v>
      </c>
      <c r="H150" s="3"/>
    </row>
    <row r="151" spans="1:8" ht="45" outlineLevel="2" x14ac:dyDescent="0.25">
      <c r="A151" s="13"/>
      <c r="B151" s="14" t="s">
        <v>183</v>
      </c>
      <c r="C151" s="15">
        <v>0</v>
      </c>
      <c r="D151" s="15">
        <v>150000</v>
      </c>
      <c r="E151" s="15">
        <f t="shared" ca="1" si="8"/>
        <v>150000</v>
      </c>
      <c r="F151" s="15">
        <v>150000</v>
      </c>
      <c r="G151" s="16">
        <f t="shared" ca="1" si="9"/>
        <v>1</v>
      </c>
      <c r="H151" s="3"/>
    </row>
    <row r="152" spans="1:8" ht="45" outlineLevel="2" x14ac:dyDescent="0.25">
      <c r="A152" s="13"/>
      <c r="B152" s="14" t="s">
        <v>184</v>
      </c>
      <c r="C152" s="15">
        <v>0</v>
      </c>
      <c r="D152" s="15">
        <v>75000</v>
      </c>
      <c r="E152" s="15">
        <f t="shared" ca="1" si="8"/>
        <v>75000</v>
      </c>
      <c r="F152" s="15">
        <v>75000</v>
      </c>
      <c r="G152" s="16">
        <f t="shared" ca="1" si="9"/>
        <v>1</v>
      </c>
      <c r="H152" s="3"/>
    </row>
    <row r="153" spans="1:8" ht="45" outlineLevel="2" x14ac:dyDescent="0.25">
      <c r="A153" s="13"/>
      <c r="B153" s="14" t="s">
        <v>185</v>
      </c>
      <c r="C153" s="15">
        <v>0</v>
      </c>
      <c r="D153" s="15">
        <v>150000</v>
      </c>
      <c r="E153" s="15">
        <f t="shared" ca="1" si="8"/>
        <v>150000</v>
      </c>
      <c r="F153" s="15">
        <v>150000</v>
      </c>
      <c r="G153" s="16">
        <f t="shared" ca="1" si="9"/>
        <v>1</v>
      </c>
      <c r="H153" s="3"/>
    </row>
    <row r="154" spans="1:8" ht="45" outlineLevel="2" x14ac:dyDescent="0.25">
      <c r="A154" s="13"/>
      <c r="B154" s="14" t="s">
        <v>186</v>
      </c>
      <c r="C154" s="15">
        <v>0</v>
      </c>
      <c r="D154" s="15">
        <v>112000</v>
      </c>
      <c r="E154" s="15">
        <f t="shared" ca="1" si="8"/>
        <v>112000</v>
      </c>
      <c r="F154" s="15">
        <v>112000</v>
      </c>
      <c r="G154" s="16">
        <f t="shared" ca="1" si="9"/>
        <v>1</v>
      </c>
      <c r="H154" s="3"/>
    </row>
    <row r="155" spans="1:8" ht="45" outlineLevel="2" x14ac:dyDescent="0.25">
      <c r="A155" s="13"/>
      <c r="B155" s="14" t="s">
        <v>187</v>
      </c>
      <c r="C155" s="15">
        <v>0</v>
      </c>
      <c r="D155" s="15">
        <v>150000</v>
      </c>
      <c r="E155" s="15">
        <f t="shared" ca="1" si="8"/>
        <v>150000</v>
      </c>
      <c r="F155" s="15">
        <v>150000</v>
      </c>
      <c r="G155" s="16">
        <f t="shared" ca="1" si="9"/>
        <v>1</v>
      </c>
      <c r="H155" s="3"/>
    </row>
    <row r="156" spans="1:8" ht="45" outlineLevel="2" x14ac:dyDescent="0.25">
      <c r="A156" s="13"/>
      <c r="B156" s="14" t="s">
        <v>188</v>
      </c>
      <c r="C156" s="15">
        <v>0</v>
      </c>
      <c r="D156" s="15">
        <v>112000</v>
      </c>
      <c r="E156" s="15">
        <f t="shared" ca="1" si="8"/>
        <v>112000</v>
      </c>
      <c r="F156" s="15">
        <v>112000</v>
      </c>
      <c r="G156" s="16">
        <f t="shared" ca="1" si="9"/>
        <v>1</v>
      </c>
      <c r="H156" s="3"/>
    </row>
    <row r="157" spans="1:8" ht="45" outlineLevel="2" x14ac:dyDescent="0.25">
      <c r="A157" s="13"/>
      <c r="B157" s="14" t="s">
        <v>189</v>
      </c>
      <c r="C157" s="15">
        <v>0</v>
      </c>
      <c r="D157" s="15">
        <v>150000</v>
      </c>
      <c r="E157" s="15">
        <f t="shared" ca="1" si="8"/>
        <v>150000</v>
      </c>
      <c r="F157" s="15">
        <v>150000</v>
      </c>
      <c r="G157" s="16">
        <f t="shared" ca="1" si="9"/>
        <v>1</v>
      </c>
      <c r="H157" s="3"/>
    </row>
    <row r="158" spans="1:8" ht="60" outlineLevel="2" x14ac:dyDescent="0.25">
      <c r="A158" s="13"/>
      <c r="B158" s="14" t="s">
        <v>66</v>
      </c>
      <c r="C158" s="15">
        <v>0</v>
      </c>
      <c r="D158" s="15">
        <v>1945700</v>
      </c>
      <c r="E158" s="15">
        <f t="shared" ca="1" si="8"/>
        <v>1945700</v>
      </c>
      <c r="F158" s="15">
        <v>1945700</v>
      </c>
      <c r="G158" s="16">
        <f t="shared" ca="1" si="9"/>
        <v>1</v>
      </c>
      <c r="H158" s="3"/>
    </row>
    <row r="159" spans="1:8" outlineLevel="1" x14ac:dyDescent="0.25">
      <c r="A1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159" s="10" t="s">
        <v>67</v>
      </c>
      <c r="C159" s="11">
        <v>0</v>
      </c>
      <c r="D159" s="11">
        <v>1413900</v>
      </c>
      <c r="E159" s="11">
        <f t="shared" ca="1" si="8"/>
        <v>1413900</v>
      </c>
      <c r="F159" s="11">
        <v>1413900</v>
      </c>
      <c r="G159" s="12">
        <f t="shared" ca="1" si="9"/>
        <v>1</v>
      </c>
      <c r="H159" s="3"/>
    </row>
    <row r="160" spans="1:8" ht="45" outlineLevel="2" x14ac:dyDescent="0.25">
      <c r="A160" s="13"/>
      <c r="B160" s="14" t="s">
        <v>190</v>
      </c>
      <c r="C160" s="15">
        <v>0</v>
      </c>
      <c r="D160" s="15">
        <v>112000</v>
      </c>
      <c r="E160" s="15">
        <f t="shared" ca="1" si="8"/>
        <v>112000</v>
      </c>
      <c r="F160" s="15">
        <v>112000</v>
      </c>
      <c r="G160" s="16">
        <f t="shared" ca="1" si="9"/>
        <v>1</v>
      </c>
      <c r="H160" s="3"/>
    </row>
    <row r="161" spans="1:8" ht="45" outlineLevel="2" x14ac:dyDescent="0.25">
      <c r="A161" s="13"/>
      <c r="B161" s="14" t="s">
        <v>191</v>
      </c>
      <c r="C161" s="15">
        <v>0</v>
      </c>
      <c r="D161" s="15">
        <v>75000</v>
      </c>
      <c r="E161" s="15">
        <f t="shared" ca="1" si="8"/>
        <v>75000</v>
      </c>
      <c r="F161" s="15">
        <v>75000</v>
      </c>
      <c r="G161" s="16">
        <f t="shared" ca="1" si="9"/>
        <v>1</v>
      </c>
      <c r="H161" s="3"/>
    </row>
    <row r="162" spans="1:8" ht="45" outlineLevel="2" x14ac:dyDescent="0.25">
      <c r="A162" s="13"/>
      <c r="B162" s="14" t="s">
        <v>192</v>
      </c>
      <c r="C162" s="15">
        <v>0</v>
      </c>
      <c r="D162" s="15">
        <v>75000</v>
      </c>
      <c r="E162" s="15">
        <f t="shared" ca="1" si="8"/>
        <v>75000</v>
      </c>
      <c r="F162" s="15">
        <v>75000</v>
      </c>
      <c r="G162" s="16">
        <f t="shared" ca="1" si="9"/>
        <v>1</v>
      </c>
      <c r="H162" s="3"/>
    </row>
    <row r="163" spans="1:8" ht="60" outlineLevel="2" x14ac:dyDescent="0.25">
      <c r="A163" s="13"/>
      <c r="B163" s="14" t="s">
        <v>68</v>
      </c>
      <c r="C163" s="15">
        <v>0</v>
      </c>
      <c r="D163" s="15">
        <v>1151900</v>
      </c>
      <c r="E163" s="15">
        <f t="shared" ca="1" si="8"/>
        <v>1151900</v>
      </c>
      <c r="F163" s="15">
        <v>1151900</v>
      </c>
      <c r="G163" s="16">
        <f t="shared" ca="1" si="9"/>
        <v>1</v>
      </c>
      <c r="H163" s="3"/>
    </row>
    <row r="164" spans="1:8" outlineLevel="1" x14ac:dyDescent="0.25">
      <c r="A16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164" s="10" t="s">
        <v>69</v>
      </c>
      <c r="C164" s="11">
        <v>0</v>
      </c>
      <c r="D164" s="11">
        <v>2185000</v>
      </c>
      <c r="E164" s="11">
        <f t="shared" ca="1" si="8"/>
        <v>2185000</v>
      </c>
      <c r="F164" s="11">
        <v>2185000</v>
      </c>
      <c r="G164" s="12">
        <f t="shared" ca="1" si="9"/>
        <v>1</v>
      </c>
      <c r="H164" s="3"/>
    </row>
    <row r="165" spans="1:8" ht="45" outlineLevel="2" x14ac:dyDescent="0.25">
      <c r="A165" s="13"/>
      <c r="B165" s="14" t="s">
        <v>70</v>
      </c>
      <c r="C165" s="15">
        <v>0</v>
      </c>
      <c r="D165" s="15">
        <v>2185000</v>
      </c>
      <c r="E165" s="15">
        <f t="shared" ca="1" si="8"/>
        <v>2185000</v>
      </c>
      <c r="F165" s="15">
        <v>2185000</v>
      </c>
      <c r="G165" s="16">
        <f t="shared" ca="1" si="9"/>
        <v>1</v>
      </c>
      <c r="H165" s="3"/>
    </row>
    <row r="166" spans="1:8" outlineLevel="1" x14ac:dyDescent="0.25">
      <c r="A16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166" s="10" t="s">
        <v>71</v>
      </c>
      <c r="C166" s="11">
        <v>0</v>
      </c>
      <c r="D166" s="11">
        <v>3624600</v>
      </c>
      <c r="E166" s="11">
        <f t="shared" ca="1" si="8"/>
        <v>3624600</v>
      </c>
      <c r="F166" s="11">
        <v>3624600</v>
      </c>
      <c r="G166" s="12">
        <f t="shared" ca="1" si="9"/>
        <v>1</v>
      </c>
      <c r="H166" s="3"/>
    </row>
    <row r="167" spans="1:8" ht="45" outlineLevel="2" x14ac:dyDescent="0.25">
      <c r="A167" s="13"/>
      <c r="B167" s="14" t="s">
        <v>193</v>
      </c>
      <c r="C167" s="15">
        <v>0</v>
      </c>
      <c r="D167" s="15">
        <v>150000</v>
      </c>
      <c r="E167" s="15">
        <f t="shared" ca="1" si="8"/>
        <v>150000</v>
      </c>
      <c r="F167" s="15">
        <v>150000</v>
      </c>
      <c r="G167" s="16">
        <f t="shared" ca="1" si="9"/>
        <v>1</v>
      </c>
      <c r="H167" s="3"/>
    </row>
    <row r="168" spans="1:8" ht="45" outlineLevel="2" x14ac:dyDescent="0.25">
      <c r="A168" s="13"/>
      <c r="B168" s="14" t="s">
        <v>194</v>
      </c>
      <c r="C168" s="15">
        <v>0</v>
      </c>
      <c r="D168" s="15">
        <v>150000</v>
      </c>
      <c r="E168" s="15">
        <f t="shared" ca="1" si="8"/>
        <v>150000</v>
      </c>
      <c r="F168" s="15">
        <v>150000</v>
      </c>
      <c r="G168" s="16">
        <f t="shared" ca="1" si="9"/>
        <v>1</v>
      </c>
      <c r="H168" s="3"/>
    </row>
    <row r="169" spans="1:8" ht="45" outlineLevel="2" x14ac:dyDescent="0.25">
      <c r="A169" s="13"/>
      <c r="B169" s="14" t="s">
        <v>195</v>
      </c>
      <c r="C169" s="15">
        <v>0</v>
      </c>
      <c r="D169" s="15">
        <v>75000</v>
      </c>
      <c r="E169" s="15">
        <f t="shared" ref="E169:E198" ca="1" si="10">INDIRECT("R[0]C[-1]", FALSE)-INDIRECT("R[0]C[-2]", FALSE)</f>
        <v>75000</v>
      </c>
      <c r="F169" s="15">
        <v>75000</v>
      </c>
      <c r="G169" s="16">
        <f t="shared" ref="G169:G198" ca="1" si="11">IF(INDIRECT("R[0]C[-3]", FALSE)=0,0,ROUND(INDIRECT("R[0]C[-1]", FALSE)/INDIRECT("R[0]C[-3]", FALSE),4))</f>
        <v>1</v>
      </c>
      <c r="H169" s="3"/>
    </row>
    <row r="170" spans="1:8" ht="45" outlineLevel="2" x14ac:dyDescent="0.25">
      <c r="A170" s="13"/>
      <c r="B170" s="14" t="s">
        <v>196</v>
      </c>
      <c r="C170" s="15">
        <v>0</v>
      </c>
      <c r="D170" s="15">
        <v>150000</v>
      </c>
      <c r="E170" s="15">
        <f t="shared" ca="1" si="10"/>
        <v>150000</v>
      </c>
      <c r="F170" s="15">
        <v>150000</v>
      </c>
      <c r="G170" s="16">
        <f t="shared" ca="1" si="11"/>
        <v>1</v>
      </c>
      <c r="H170" s="3"/>
    </row>
    <row r="171" spans="1:8" ht="45" outlineLevel="2" x14ac:dyDescent="0.25">
      <c r="A171" s="13"/>
      <c r="B171" s="14" t="s">
        <v>197</v>
      </c>
      <c r="C171" s="15">
        <v>0</v>
      </c>
      <c r="D171" s="15">
        <v>150000</v>
      </c>
      <c r="E171" s="15">
        <f t="shared" ca="1" si="10"/>
        <v>150000</v>
      </c>
      <c r="F171" s="15">
        <v>150000</v>
      </c>
      <c r="G171" s="16">
        <f t="shared" ca="1" si="11"/>
        <v>1</v>
      </c>
      <c r="H171" s="3"/>
    </row>
    <row r="172" spans="1:8" ht="45" outlineLevel="2" x14ac:dyDescent="0.25">
      <c r="A172" s="13"/>
      <c r="B172" s="14" t="s">
        <v>198</v>
      </c>
      <c r="C172" s="15">
        <v>0</v>
      </c>
      <c r="D172" s="15">
        <v>150000</v>
      </c>
      <c r="E172" s="15">
        <f t="shared" ca="1" si="10"/>
        <v>150000</v>
      </c>
      <c r="F172" s="15">
        <v>150000</v>
      </c>
      <c r="G172" s="16">
        <f t="shared" ca="1" si="11"/>
        <v>1</v>
      </c>
      <c r="H172" s="3"/>
    </row>
    <row r="173" spans="1:8" ht="45" outlineLevel="2" x14ac:dyDescent="0.25">
      <c r="A173" s="13"/>
      <c r="B173" s="14" t="s">
        <v>199</v>
      </c>
      <c r="C173" s="15">
        <v>0</v>
      </c>
      <c r="D173" s="15">
        <v>150000</v>
      </c>
      <c r="E173" s="15">
        <f t="shared" ca="1" si="10"/>
        <v>150000</v>
      </c>
      <c r="F173" s="15">
        <v>150000</v>
      </c>
      <c r="G173" s="16">
        <f t="shared" ca="1" si="11"/>
        <v>1</v>
      </c>
      <c r="H173" s="3"/>
    </row>
    <row r="174" spans="1:8" ht="45" outlineLevel="2" x14ac:dyDescent="0.25">
      <c r="A174" s="13"/>
      <c r="B174" s="14" t="s">
        <v>200</v>
      </c>
      <c r="C174" s="15">
        <v>0</v>
      </c>
      <c r="D174" s="15">
        <v>150000</v>
      </c>
      <c r="E174" s="15">
        <f t="shared" ca="1" si="10"/>
        <v>150000</v>
      </c>
      <c r="F174" s="15">
        <v>150000</v>
      </c>
      <c r="G174" s="16">
        <f t="shared" ca="1" si="11"/>
        <v>1</v>
      </c>
      <c r="H174" s="3"/>
    </row>
    <row r="175" spans="1:8" ht="45" outlineLevel="2" x14ac:dyDescent="0.25">
      <c r="A175" s="13"/>
      <c r="B175" s="14" t="s">
        <v>201</v>
      </c>
      <c r="C175" s="15">
        <v>0</v>
      </c>
      <c r="D175" s="15">
        <v>150000</v>
      </c>
      <c r="E175" s="15">
        <f t="shared" ca="1" si="10"/>
        <v>150000</v>
      </c>
      <c r="F175" s="15">
        <v>150000</v>
      </c>
      <c r="G175" s="16">
        <f t="shared" ca="1" si="11"/>
        <v>1</v>
      </c>
      <c r="H175" s="3"/>
    </row>
    <row r="176" spans="1:8" ht="60" outlineLevel="2" x14ac:dyDescent="0.25">
      <c r="A176" s="13"/>
      <c r="B176" s="14" t="s">
        <v>72</v>
      </c>
      <c r="C176" s="15">
        <v>0</v>
      </c>
      <c r="D176" s="15">
        <v>2349600</v>
      </c>
      <c r="E176" s="15">
        <f t="shared" ca="1" si="10"/>
        <v>2349600</v>
      </c>
      <c r="F176" s="15">
        <v>2349600</v>
      </c>
      <c r="G176" s="16">
        <f t="shared" ca="1" si="11"/>
        <v>1</v>
      </c>
      <c r="H176" s="3"/>
    </row>
    <row r="177" spans="1:8" outlineLevel="1" x14ac:dyDescent="0.25">
      <c r="A17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177" s="10" t="s">
        <v>73</v>
      </c>
      <c r="C177" s="11">
        <v>0</v>
      </c>
      <c r="D177" s="11">
        <v>4118500</v>
      </c>
      <c r="E177" s="11">
        <f t="shared" ca="1" si="10"/>
        <v>4118500</v>
      </c>
      <c r="F177" s="11">
        <v>4118500</v>
      </c>
      <c r="G177" s="12">
        <f t="shared" ca="1" si="11"/>
        <v>1</v>
      </c>
      <c r="H177" s="3"/>
    </row>
    <row r="178" spans="1:8" ht="45" outlineLevel="2" x14ac:dyDescent="0.25">
      <c r="A178" s="13"/>
      <c r="B178" s="14" t="s">
        <v>202</v>
      </c>
      <c r="C178" s="15">
        <v>0</v>
      </c>
      <c r="D178" s="15">
        <v>150000</v>
      </c>
      <c r="E178" s="15">
        <f t="shared" ca="1" si="10"/>
        <v>150000</v>
      </c>
      <c r="F178" s="15">
        <v>150000</v>
      </c>
      <c r="G178" s="16">
        <f t="shared" ca="1" si="11"/>
        <v>1</v>
      </c>
      <c r="H178" s="3"/>
    </row>
    <row r="179" spans="1:8" ht="45" outlineLevel="2" x14ac:dyDescent="0.25">
      <c r="A179" s="13"/>
      <c r="B179" s="14" t="s">
        <v>203</v>
      </c>
      <c r="C179" s="15">
        <v>0</v>
      </c>
      <c r="D179" s="15">
        <v>150000</v>
      </c>
      <c r="E179" s="15">
        <f t="shared" ca="1" si="10"/>
        <v>150000</v>
      </c>
      <c r="F179" s="15">
        <v>150000</v>
      </c>
      <c r="G179" s="16">
        <f t="shared" ca="1" si="11"/>
        <v>1</v>
      </c>
      <c r="H179" s="3"/>
    </row>
    <row r="180" spans="1:8" ht="45" outlineLevel="2" x14ac:dyDescent="0.25">
      <c r="A180" s="13"/>
      <c r="B180" s="14" t="s">
        <v>204</v>
      </c>
      <c r="C180" s="15">
        <v>0</v>
      </c>
      <c r="D180" s="15">
        <v>150000</v>
      </c>
      <c r="E180" s="15">
        <f t="shared" ca="1" si="10"/>
        <v>150000</v>
      </c>
      <c r="F180" s="15">
        <v>150000</v>
      </c>
      <c r="G180" s="16">
        <f t="shared" ca="1" si="11"/>
        <v>1</v>
      </c>
      <c r="H180" s="3"/>
    </row>
    <row r="181" spans="1:8" ht="45" outlineLevel="2" x14ac:dyDescent="0.25">
      <c r="A181" s="13"/>
      <c r="B181" s="14" t="s">
        <v>205</v>
      </c>
      <c r="C181" s="15">
        <v>0</v>
      </c>
      <c r="D181" s="15">
        <v>150000</v>
      </c>
      <c r="E181" s="15">
        <f t="shared" ca="1" si="10"/>
        <v>150000</v>
      </c>
      <c r="F181" s="15">
        <v>150000</v>
      </c>
      <c r="G181" s="16">
        <f t="shared" ca="1" si="11"/>
        <v>1</v>
      </c>
      <c r="H181" s="3"/>
    </row>
    <row r="182" spans="1:8" ht="45" outlineLevel="2" x14ac:dyDescent="0.25">
      <c r="A182" s="13"/>
      <c r="B182" s="14" t="s">
        <v>206</v>
      </c>
      <c r="C182" s="15">
        <v>0</v>
      </c>
      <c r="D182" s="15">
        <v>112000</v>
      </c>
      <c r="E182" s="15">
        <f t="shared" ca="1" si="10"/>
        <v>112000</v>
      </c>
      <c r="F182" s="15">
        <v>112000</v>
      </c>
      <c r="G182" s="16">
        <f t="shared" ca="1" si="11"/>
        <v>1</v>
      </c>
      <c r="H182" s="3"/>
    </row>
    <row r="183" spans="1:8" ht="45" outlineLevel="2" x14ac:dyDescent="0.25">
      <c r="A183" s="13"/>
      <c r="B183" s="14" t="s">
        <v>207</v>
      </c>
      <c r="C183" s="15">
        <v>0</v>
      </c>
      <c r="D183" s="15">
        <v>75000</v>
      </c>
      <c r="E183" s="15">
        <f t="shared" ca="1" si="10"/>
        <v>75000</v>
      </c>
      <c r="F183" s="15">
        <v>75000</v>
      </c>
      <c r="G183" s="16">
        <f t="shared" ca="1" si="11"/>
        <v>1</v>
      </c>
      <c r="H183" s="3"/>
    </row>
    <row r="184" spans="1:8" ht="45" outlineLevel="2" x14ac:dyDescent="0.25">
      <c r="A184" s="13"/>
      <c r="B184" s="14" t="s">
        <v>208</v>
      </c>
      <c r="C184" s="15">
        <v>0</v>
      </c>
      <c r="D184" s="15">
        <v>150000</v>
      </c>
      <c r="E184" s="15">
        <f t="shared" ca="1" si="10"/>
        <v>150000</v>
      </c>
      <c r="F184" s="15">
        <v>150000</v>
      </c>
      <c r="G184" s="16">
        <f t="shared" ca="1" si="11"/>
        <v>1</v>
      </c>
      <c r="H184" s="3"/>
    </row>
    <row r="185" spans="1:8" ht="60" outlineLevel="2" x14ac:dyDescent="0.25">
      <c r="A185" s="13"/>
      <c r="B185" s="14" t="s">
        <v>209</v>
      </c>
      <c r="C185" s="15">
        <v>0</v>
      </c>
      <c r="D185" s="15">
        <v>150000</v>
      </c>
      <c r="E185" s="15">
        <f t="shared" ca="1" si="10"/>
        <v>150000</v>
      </c>
      <c r="F185" s="15">
        <v>150000</v>
      </c>
      <c r="G185" s="16">
        <f t="shared" ca="1" si="11"/>
        <v>1</v>
      </c>
      <c r="H185" s="3"/>
    </row>
    <row r="186" spans="1:8" ht="45" outlineLevel="2" x14ac:dyDescent="0.25">
      <c r="A186" s="13"/>
      <c r="B186" s="14" t="s">
        <v>210</v>
      </c>
      <c r="C186" s="15">
        <v>0</v>
      </c>
      <c r="D186" s="15">
        <v>150000</v>
      </c>
      <c r="E186" s="15">
        <f t="shared" ca="1" si="10"/>
        <v>150000</v>
      </c>
      <c r="F186" s="15">
        <v>150000</v>
      </c>
      <c r="G186" s="16">
        <f t="shared" ca="1" si="11"/>
        <v>1</v>
      </c>
      <c r="H186" s="3"/>
    </row>
    <row r="187" spans="1:8" ht="45" outlineLevel="2" x14ac:dyDescent="0.25">
      <c r="A187" s="13"/>
      <c r="B187" s="14" t="s">
        <v>211</v>
      </c>
      <c r="C187" s="15">
        <v>0</v>
      </c>
      <c r="D187" s="15">
        <v>112000</v>
      </c>
      <c r="E187" s="15">
        <f t="shared" ca="1" si="10"/>
        <v>112000</v>
      </c>
      <c r="F187" s="15">
        <v>112000</v>
      </c>
      <c r="G187" s="16">
        <f t="shared" ca="1" si="11"/>
        <v>1</v>
      </c>
      <c r="H187" s="3"/>
    </row>
    <row r="188" spans="1:8" ht="45" outlineLevel="2" x14ac:dyDescent="0.25">
      <c r="A188" s="13"/>
      <c r="B188" s="14" t="s">
        <v>212</v>
      </c>
      <c r="C188" s="15">
        <v>0</v>
      </c>
      <c r="D188" s="15">
        <v>150000</v>
      </c>
      <c r="E188" s="15">
        <f t="shared" ca="1" si="10"/>
        <v>150000</v>
      </c>
      <c r="F188" s="15">
        <v>150000</v>
      </c>
      <c r="G188" s="16">
        <f t="shared" ca="1" si="11"/>
        <v>1</v>
      </c>
      <c r="H188" s="3"/>
    </row>
    <row r="189" spans="1:8" ht="45" outlineLevel="2" x14ac:dyDescent="0.25">
      <c r="A189" s="13"/>
      <c r="B189" s="14" t="s">
        <v>213</v>
      </c>
      <c r="C189" s="15">
        <v>0</v>
      </c>
      <c r="D189" s="15">
        <v>150000</v>
      </c>
      <c r="E189" s="15">
        <f t="shared" ca="1" si="10"/>
        <v>150000</v>
      </c>
      <c r="F189" s="15">
        <v>150000</v>
      </c>
      <c r="G189" s="16">
        <f t="shared" ca="1" si="11"/>
        <v>1</v>
      </c>
      <c r="H189" s="3"/>
    </row>
    <row r="190" spans="1:8" ht="60" outlineLevel="2" x14ac:dyDescent="0.25">
      <c r="A190" s="13"/>
      <c r="B190" s="14" t="s">
        <v>74</v>
      </c>
      <c r="C190" s="15">
        <v>0</v>
      </c>
      <c r="D190" s="15">
        <v>2469500</v>
      </c>
      <c r="E190" s="15">
        <f t="shared" ca="1" si="10"/>
        <v>2469500</v>
      </c>
      <c r="F190" s="15">
        <v>2469500</v>
      </c>
      <c r="G190" s="16">
        <f t="shared" ca="1" si="11"/>
        <v>1</v>
      </c>
      <c r="H190" s="3"/>
    </row>
    <row r="191" spans="1:8" outlineLevel="1" x14ac:dyDescent="0.25">
      <c r="A19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191" s="10" t="s">
        <v>75</v>
      </c>
      <c r="C191" s="11">
        <v>0</v>
      </c>
      <c r="D191" s="11">
        <v>2433800</v>
      </c>
      <c r="E191" s="11">
        <f t="shared" ca="1" si="10"/>
        <v>2433800</v>
      </c>
      <c r="F191" s="11">
        <v>2433800</v>
      </c>
      <c r="G191" s="12">
        <f t="shared" ca="1" si="11"/>
        <v>1</v>
      </c>
      <c r="H191" s="3"/>
    </row>
    <row r="192" spans="1:8" ht="45" outlineLevel="2" x14ac:dyDescent="0.25">
      <c r="A192" s="13"/>
      <c r="B192" s="14" t="s">
        <v>214</v>
      </c>
      <c r="C192" s="15">
        <v>0</v>
      </c>
      <c r="D192" s="15">
        <v>150000</v>
      </c>
      <c r="E192" s="15">
        <f t="shared" ca="1" si="10"/>
        <v>150000</v>
      </c>
      <c r="F192" s="15">
        <v>150000</v>
      </c>
      <c r="G192" s="16">
        <f t="shared" ca="1" si="11"/>
        <v>1</v>
      </c>
      <c r="H192" s="3"/>
    </row>
    <row r="193" spans="1:8" ht="45" outlineLevel="2" x14ac:dyDescent="0.25">
      <c r="A193" s="13"/>
      <c r="B193" s="14" t="s">
        <v>215</v>
      </c>
      <c r="C193" s="15">
        <v>0</v>
      </c>
      <c r="D193" s="15">
        <v>150000</v>
      </c>
      <c r="E193" s="15">
        <f t="shared" ca="1" si="10"/>
        <v>150000</v>
      </c>
      <c r="F193" s="15">
        <v>150000</v>
      </c>
      <c r="G193" s="16">
        <f t="shared" ca="1" si="11"/>
        <v>1</v>
      </c>
      <c r="H193" s="3"/>
    </row>
    <row r="194" spans="1:8" ht="45" outlineLevel="2" x14ac:dyDescent="0.25">
      <c r="A194" s="13"/>
      <c r="B194" s="14" t="s">
        <v>216</v>
      </c>
      <c r="C194" s="15">
        <v>0</v>
      </c>
      <c r="D194" s="15">
        <v>150000</v>
      </c>
      <c r="E194" s="15">
        <f t="shared" ca="1" si="10"/>
        <v>150000</v>
      </c>
      <c r="F194" s="15">
        <v>150000</v>
      </c>
      <c r="G194" s="16">
        <f t="shared" ca="1" si="11"/>
        <v>1</v>
      </c>
      <c r="H194" s="3"/>
    </row>
    <row r="195" spans="1:8" ht="45" outlineLevel="2" x14ac:dyDescent="0.25">
      <c r="A195" s="13"/>
      <c r="B195" s="14" t="s">
        <v>217</v>
      </c>
      <c r="C195" s="15">
        <v>0</v>
      </c>
      <c r="D195" s="15">
        <v>150000</v>
      </c>
      <c r="E195" s="15">
        <f t="shared" ca="1" si="10"/>
        <v>150000</v>
      </c>
      <c r="F195" s="15">
        <v>150000</v>
      </c>
      <c r="G195" s="16">
        <f t="shared" ca="1" si="11"/>
        <v>1</v>
      </c>
      <c r="H195" s="3"/>
    </row>
    <row r="196" spans="1:8" ht="45" outlineLevel="2" x14ac:dyDescent="0.25">
      <c r="A196" s="13"/>
      <c r="B196" s="14" t="s">
        <v>218</v>
      </c>
      <c r="C196" s="15">
        <v>0</v>
      </c>
      <c r="D196" s="15">
        <v>150000</v>
      </c>
      <c r="E196" s="15">
        <f t="shared" ca="1" si="10"/>
        <v>150000</v>
      </c>
      <c r="F196" s="15">
        <v>150000</v>
      </c>
      <c r="G196" s="16">
        <f t="shared" ca="1" si="11"/>
        <v>1</v>
      </c>
      <c r="H196" s="3"/>
    </row>
    <row r="197" spans="1:8" ht="60" outlineLevel="2" x14ac:dyDescent="0.25">
      <c r="A197" s="13"/>
      <c r="B197" s="14" t="s">
        <v>76</v>
      </c>
      <c r="C197" s="15">
        <v>0</v>
      </c>
      <c r="D197" s="15">
        <v>1683800</v>
      </c>
      <c r="E197" s="15">
        <f t="shared" ca="1" si="10"/>
        <v>1683800</v>
      </c>
      <c r="F197" s="15">
        <v>1683800</v>
      </c>
      <c r="G197" s="16">
        <f t="shared" ca="1" si="11"/>
        <v>1</v>
      </c>
      <c r="H197" s="3"/>
    </row>
    <row r="198" spans="1:8" ht="15" customHeight="1" x14ac:dyDescent="0.25">
      <c r="A198" s="85" t="s">
        <v>19</v>
      </c>
      <c r="B198" s="86"/>
      <c r="C198" s="17">
        <v>0</v>
      </c>
      <c r="D198" s="17">
        <v>70601600</v>
      </c>
      <c r="E198" s="18">
        <f t="shared" ca="1" si="10"/>
        <v>70601600</v>
      </c>
      <c r="F198" s="18">
        <v>70601600</v>
      </c>
      <c r="G198" s="19">
        <f t="shared" ca="1" si="11"/>
        <v>1</v>
      </c>
      <c r="H198" s="3"/>
    </row>
  </sheetData>
  <mergeCells count="10">
    <mergeCell ref="A198:B198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7109375" style="1" customWidth="1"/>
    <col min="4" max="4" width="11.28515625" style="1" customWidth="1"/>
    <col min="5" max="5" width="13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71" t="s">
        <v>0</v>
      </c>
      <c r="B1" s="72"/>
      <c r="C1" s="72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73" t="s">
        <v>219</v>
      </c>
      <c r="B3" s="74"/>
      <c r="C3" s="74"/>
      <c r="D3" s="74"/>
      <c r="E3" s="74"/>
      <c r="F3" s="74"/>
      <c r="G3" s="74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75" t="s">
        <v>2</v>
      </c>
      <c r="B5" s="76"/>
      <c r="C5" s="76"/>
      <c r="D5" s="76"/>
      <c r="E5" s="76"/>
      <c r="F5" s="76"/>
      <c r="G5" s="76"/>
      <c r="H5" s="3"/>
    </row>
    <row r="6" spans="1:8" ht="16.350000000000001" customHeight="1" x14ac:dyDescent="0.25">
      <c r="A6" s="87" t="s">
        <v>3</v>
      </c>
      <c r="B6" s="89" t="s">
        <v>4</v>
      </c>
      <c r="C6" s="69" t="s">
        <v>224</v>
      </c>
      <c r="D6" s="68" t="s">
        <v>5</v>
      </c>
      <c r="E6" s="68"/>
      <c r="F6" s="81" t="s">
        <v>6</v>
      </c>
      <c r="G6" s="83" t="s">
        <v>7</v>
      </c>
      <c r="H6" s="3"/>
    </row>
    <row r="7" spans="1:8" ht="45" x14ac:dyDescent="0.25">
      <c r="A7" s="88"/>
      <c r="B7" s="90"/>
      <c r="C7" s="70"/>
      <c r="D7" s="36" t="s">
        <v>8</v>
      </c>
      <c r="E7" s="36" t="s">
        <v>9</v>
      </c>
      <c r="F7" s="82"/>
      <c r="G7" s="84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26</v>
      </c>
      <c r="C9" s="11">
        <v>0</v>
      </c>
      <c r="D9" s="11">
        <v>1000000</v>
      </c>
      <c r="E9" s="11">
        <f t="shared" ref="E9:E40" ca="1" si="0">INDIRECT("R[0]C[-1]", FALSE)-INDIRECT("R[0]C[-2]", FALSE)</f>
        <v>1000000</v>
      </c>
      <c r="F9" s="11">
        <v>1000000</v>
      </c>
      <c r="G9" s="12">
        <f t="shared" ref="G9:G40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27</v>
      </c>
      <c r="C10" s="15">
        <v>0</v>
      </c>
      <c r="D10" s="15">
        <v>1000000</v>
      </c>
      <c r="E10" s="15">
        <f t="shared" ca="1" si="0"/>
        <v>1000000</v>
      </c>
      <c r="F10" s="15">
        <v>1000000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28</v>
      </c>
      <c r="C11" s="11">
        <v>0</v>
      </c>
      <c r="D11" s="11">
        <v>819000</v>
      </c>
      <c r="E11" s="11">
        <f t="shared" ca="1" si="0"/>
        <v>819000</v>
      </c>
      <c r="F11" s="11">
        <v>819000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29</v>
      </c>
      <c r="C12" s="15">
        <v>0</v>
      </c>
      <c r="D12" s="15">
        <v>819000</v>
      </c>
      <c r="E12" s="15">
        <f t="shared" ca="1" si="0"/>
        <v>819000</v>
      </c>
      <c r="F12" s="15">
        <v>819000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30</v>
      </c>
      <c r="C13" s="11">
        <v>0</v>
      </c>
      <c r="D13" s="11">
        <v>627000</v>
      </c>
      <c r="E13" s="11">
        <f t="shared" ca="1" si="0"/>
        <v>627000</v>
      </c>
      <c r="F13" s="11">
        <v>627000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31</v>
      </c>
      <c r="C14" s="15">
        <v>0</v>
      </c>
      <c r="D14" s="15">
        <v>627000</v>
      </c>
      <c r="E14" s="15">
        <f t="shared" ca="1" si="0"/>
        <v>627000</v>
      </c>
      <c r="F14" s="15">
        <v>627000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32</v>
      </c>
      <c r="C15" s="11">
        <v>0</v>
      </c>
      <c r="D15" s="11">
        <v>1410000</v>
      </c>
      <c r="E15" s="11">
        <f t="shared" ca="1" si="0"/>
        <v>1410000</v>
      </c>
      <c r="F15" s="11">
        <v>1410000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33</v>
      </c>
      <c r="C16" s="15">
        <v>0</v>
      </c>
      <c r="D16" s="15">
        <v>1410000</v>
      </c>
      <c r="E16" s="15">
        <f t="shared" ca="1" si="0"/>
        <v>1410000</v>
      </c>
      <c r="F16" s="15">
        <v>1410000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34</v>
      </c>
      <c r="C17" s="11">
        <v>0</v>
      </c>
      <c r="D17" s="11">
        <v>700000</v>
      </c>
      <c r="E17" s="11">
        <f t="shared" ca="1" si="0"/>
        <v>700000</v>
      </c>
      <c r="F17" s="11">
        <v>700000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35</v>
      </c>
      <c r="C18" s="15">
        <v>0</v>
      </c>
      <c r="D18" s="15">
        <v>700000</v>
      </c>
      <c r="E18" s="15">
        <f t="shared" ca="1" si="0"/>
        <v>700000</v>
      </c>
      <c r="F18" s="15">
        <v>700000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36</v>
      </c>
      <c r="C19" s="11">
        <v>0</v>
      </c>
      <c r="D19" s="11">
        <v>949000</v>
      </c>
      <c r="E19" s="11">
        <f t="shared" ca="1" si="0"/>
        <v>949000</v>
      </c>
      <c r="F19" s="11">
        <v>949000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37</v>
      </c>
      <c r="C20" s="15">
        <v>0</v>
      </c>
      <c r="D20" s="15">
        <v>949000</v>
      </c>
      <c r="E20" s="15">
        <f t="shared" ca="1" si="0"/>
        <v>949000</v>
      </c>
      <c r="F20" s="15">
        <v>949000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38</v>
      </c>
      <c r="C21" s="11">
        <v>0</v>
      </c>
      <c r="D21" s="11">
        <v>863000</v>
      </c>
      <c r="E21" s="11">
        <f t="shared" ca="1" si="0"/>
        <v>863000</v>
      </c>
      <c r="F21" s="11">
        <v>863000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39</v>
      </c>
      <c r="C22" s="15">
        <v>0</v>
      </c>
      <c r="D22" s="15">
        <v>863000</v>
      </c>
      <c r="E22" s="15">
        <f t="shared" ca="1" si="0"/>
        <v>863000</v>
      </c>
      <c r="F22" s="15">
        <v>863000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40</v>
      </c>
      <c r="C23" s="11">
        <v>0</v>
      </c>
      <c r="D23" s="11">
        <v>884000</v>
      </c>
      <c r="E23" s="11">
        <f t="shared" ca="1" si="0"/>
        <v>884000</v>
      </c>
      <c r="F23" s="11">
        <v>884000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41</v>
      </c>
      <c r="C24" s="15">
        <v>0</v>
      </c>
      <c r="D24" s="15">
        <v>884000</v>
      </c>
      <c r="E24" s="15">
        <f t="shared" ca="1" si="0"/>
        <v>884000</v>
      </c>
      <c r="F24" s="15">
        <v>884000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42</v>
      </c>
      <c r="C25" s="11">
        <v>0</v>
      </c>
      <c r="D25" s="11">
        <v>700000</v>
      </c>
      <c r="E25" s="11">
        <f t="shared" ca="1" si="0"/>
        <v>700000</v>
      </c>
      <c r="F25" s="11">
        <v>700000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43</v>
      </c>
      <c r="C26" s="15">
        <v>0</v>
      </c>
      <c r="D26" s="15">
        <v>700000</v>
      </c>
      <c r="E26" s="15">
        <f t="shared" ca="1" si="0"/>
        <v>700000</v>
      </c>
      <c r="F26" s="15">
        <v>700000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44</v>
      </c>
      <c r="C27" s="11">
        <v>0</v>
      </c>
      <c r="D27" s="11">
        <v>900000</v>
      </c>
      <c r="E27" s="11">
        <f t="shared" ca="1" si="0"/>
        <v>900000</v>
      </c>
      <c r="F27" s="11">
        <v>900000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45</v>
      </c>
      <c r="C28" s="15">
        <v>0</v>
      </c>
      <c r="D28" s="15">
        <v>900000</v>
      </c>
      <c r="E28" s="15">
        <f t="shared" ca="1" si="0"/>
        <v>900000</v>
      </c>
      <c r="F28" s="15">
        <v>900000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46</v>
      </c>
      <c r="C29" s="11">
        <v>0</v>
      </c>
      <c r="D29" s="11">
        <v>900000</v>
      </c>
      <c r="E29" s="11">
        <f t="shared" ca="1" si="0"/>
        <v>900000</v>
      </c>
      <c r="F29" s="11">
        <v>900000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47</v>
      </c>
      <c r="C30" s="15">
        <v>0</v>
      </c>
      <c r="D30" s="15">
        <v>900000</v>
      </c>
      <c r="E30" s="15">
        <f t="shared" ca="1" si="0"/>
        <v>900000</v>
      </c>
      <c r="F30" s="15">
        <v>900000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48</v>
      </c>
      <c r="C31" s="11">
        <v>0</v>
      </c>
      <c r="D31" s="11">
        <v>1000000</v>
      </c>
      <c r="E31" s="11">
        <f t="shared" ca="1" si="0"/>
        <v>1000000</v>
      </c>
      <c r="F31" s="11">
        <v>1000000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49</v>
      </c>
      <c r="C32" s="15">
        <v>0</v>
      </c>
      <c r="D32" s="15">
        <v>1000000</v>
      </c>
      <c r="E32" s="15">
        <f t="shared" ca="1" si="0"/>
        <v>1000000</v>
      </c>
      <c r="F32" s="15">
        <v>1000000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50</v>
      </c>
      <c r="C33" s="11">
        <v>0</v>
      </c>
      <c r="D33" s="11">
        <v>1324000</v>
      </c>
      <c r="E33" s="11">
        <f t="shared" ca="1" si="0"/>
        <v>1324000</v>
      </c>
      <c r="F33" s="11">
        <v>1324000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51</v>
      </c>
      <c r="C34" s="15">
        <v>0</v>
      </c>
      <c r="D34" s="15">
        <v>1324000</v>
      </c>
      <c r="E34" s="15">
        <f t="shared" ca="1" si="0"/>
        <v>1324000</v>
      </c>
      <c r="F34" s="15">
        <v>1324000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52</v>
      </c>
      <c r="C35" s="11">
        <v>0</v>
      </c>
      <c r="D35" s="11">
        <v>1583000</v>
      </c>
      <c r="E35" s="11">
        <f t="shared" ca="1" si="0"/>
        <v>1583000</v>
      </c>
      <c r="F35" s="11">
        <v>1583000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53</v>
      </c>
      <c r="C36" s="15">
        <v>0</v>
      </c>
      <c r="D36" s="15">
        <v>1583000</v>
      </c>
      <c r="E36" s="15">
        <f t="shared" ca="1" si="0"/>
        <v>1583000</v>
      </c>
      <c r="F36" s="15">
        <v>1583000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54</v>
      </c>
      <c r="C37" s="11">
        <v>0</v>
      </c>
      <c r="D37" s="11">
        <v>800000</v>
      </c>
      <c r="E37" s="11">
        <f t="shared" ca="1" si="0"/>
        <v>800000</v>
      </c>
      <c r="F37" s="11">
        <v>800000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55</v>
      </c>
      <c r="C38" s="15">
        <v>0</v>
      </c>
      <c r="D38" s="15">
        <v>800000</v>
      </c>
      <c r="E38" s="15">
        <f t="shared" ca="1" si="0"/>
        <v>800000</v>
      </c>
      <c r="F38" s="15">
        <v>800000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56</v>
      </c>
      <c r="C39" s="11">
        <v>0</v>
      </c>
      <c r="D39" s="11">
        <v>800000</v>
      </c>
      <c r="E39" s="11">
        <f t="shared" ca="1" si="0"/>
        <v>800000</v>
      </c>
      <c r="F39" s="11">
        <v>800000</v>
      </c>
      <c r="G39" s="12">
        <f t="shared" ca="1" si="1"/>
        <v>1</v>
      </c>
      <c r="H39" s="3"/>
    </row>
    <row r="40" spans="1:8" ht="60" outlineLevel="2" x14ac:dyDescent="0.25">
      <c r="A40" s="13"/>
      <c r="B40" s="14" t="s">
        <v>57</v>
      </c>
      <c r="C40" s="15">
        <v>0</v>
      </c>
      <c r="D40" s="15">
        <v>800000</v>
      </c>
      <c r="E40" s="15">
        <f t="shared" ca="1" si="0"/>
        <v>800000</v>
      </c>
      <c r="F40" s="15">
        <v>800000</v>
      </c>
      <c r="G40" s="16">
        <f t="shared" ca="1" si="1"/>
        <v>1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58</v>
      </c>
      <c r="C41" s="11">
        <v>0</v>
      </c>
      <c r="D41" s="11">
        <v>800000</v>
      </c>
      <c r="E41" s="11">
        <f t="shared" ref="E41:E63" ca="1" si="2">INDIRECT("R[0]C[-1]", FALSE)-INDIRECT("R[0]C[-2]", FALSE)</f>
        <v>800000</v>
      </c>
      <c r="F41" s="11">
        <v>800000</v>
      </c>
      <c r="G41" s="12">
        <f t="shared" ref="G41:G63" ca="1" si="3">IF(INDIRECT("R[0]C[-3]", FALSE)=0,0,ROUND(INDIRECT("R[0]C[-1]", FALSE)/INDIRECT("R[0]C[-3]", FALSE),4))</f>
        <v>1</v>
      </c>
      <c r="H41" s="3"/>
    </row>
    <row r="42" spans="1:8" ht="60" outlineLevel="2" x14ac:dyDescent="0.25">
      <c r="A42" s="13"/>
      <c r="B42" s="14" t="s">
        <v>59</v>
      </c>
      <c r="C42" s="15">
        <v>0</v>
      </c>
      <c r="D42" s="15">
        <v>800000</v>
      </c>
      <c r="E42" s="15">
        <f t="shared" ca="1" si="2"/>
        <v>800000</v>
      </c>
      <c r="F42" s="15">
        <v>800000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60</v>
      </c>
      <c r="C43" s="11">
        <v>0</v>
      </c>
      <c r="D43" s="11">
        <v>649000</v>
      </c>
      <c r="E43" s="11">
        <f t="shared" ca="1" si="2"/>
        <v>649000</v>
      </c>
      <c r="F43" s="11">
        <v>649000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61</v>
      </c>
      <c r="C44" s="15">
        <v>0</v>
      </c>
      <c r="D44" s="15">
        <v>649000</v>
      </c>
      <c r="E44" s="15">
        <f t="shared" ca="1" si="2"/>
        <v>649000</v>
      </c>
      <c r="F44" s="15">
        <v>649000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21</v>
      </c>
      <c r="C45" s="11">
        <v>0</v>
      </c>
      <c r="D45" s="11">
        <v>949000</v>
      </c>
      <c r="E45" s="11">
        <f t="shared" ca="1" si="2"/>
        <v>949000</v>
      </c>
      <c r="F45" s="11">
        <v>949000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62</v>
      </c>
      <c r="C46" s="15">
        <v>0</v>
      </c>
      <c r="D46" s="15">
        <v>949000</v>
      </c>
      <c r="E46" s="15">
        <f t="shared" ca="1" si="2"/>
        <v>949000</v>
      </c>
      <c r="F46" s="15">
        <v>949000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63</v>
      </c>
      <c r="C47" s="11">
        <v>0</v>
      </c>
      <c r="D47" s="11">
        <v>800000</v>
      </c>
      <c r="E47" s="11">
        <f t="shared" ca="1" si="2"/>
        <v>800000</v>
      </c>
      <c r="F47" s="11">
        <v>800000</v>
      </c>
      <c r="G47" s="12">
        <f t="shared" ca="1" si="3"/>
        <v>1</v>
      </c>
      <c r="H47" s="3"/>
    </row>
    <row r="48" spans="1:8" ht="60" outlineLevel="2" x14ac:dyDescent="0.25">
      <c r="A48" s="13"/>
      <c r="B48" s="14" t="s">
        <v>64</v>
      </c>
      <c r="C48" s="15">
        <v>0</v>
      </c>
      <c r="D48" s="15">
        <v>800000</v>
      </c>
      <c r="E48" s="15">
        <f t="shared" ca="1" si="2"/>
        <v>800000</v>
      </c>
      <c r="F48" s="15">
        <v>800000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17</v>
      </c>
      <c r="C49" s="11">
        <v>0</v>
      </c>
      <c r="D49" s="11">
        <v>2824000</v>
      </c>
      <c r="E49" s="11">
        <f t="shared" ca="1" si="2"/>
        <v>2824000</v>
      </c>
      <c r="F49" s="11">
        <v>2824000</v>
      </c>
      <c r="G49" s="12">
        <f t="shared" ca="1" si="3"/>
        <v>1</v>
      </c>
      <c r="H49" s="3"/>
    </row>
    <row r="50" spans="1:8" ht="45" outlineLevel="2" x14ac:dyDescent="0.25">
      <c r="A50" s="13"/>
      <c r="B50" s="14" t="s">
        <v>18</v>
      </c>
      <c r="C50" s="15">
        <v>0</v>
      </c>
      <c r="D50" s="15">
        <v>2824000</v>
      </c>
      <c r="E50" s="15">
        <f t="shared" ca="1" si="2"/>
        <v>2824000</v>
      </c>
      <c r="F50" s="15">
        <v>2824000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65</v>
      </c>
      <c r="C51" s="11">
        <v>0</v>
      </c>
      <c r="D51" s="11">
        <v>1612000</v>
      </c>
      <c r="E51" s="11">
        <f t="shared" ca="1" si="2"/>
        <v>1612000</v>
      </c>
      <c r="F51" s="11">
        <v>1612000</v>
      </c>
      <c r="G51" s="12">
        <f t="shared" ca="1" si="3"/>
        <v>1</v>
      </c>
      <c r="H51" s="3"/>
    </row>
    <row r="52" spans="1:8" ht="60" outlineLevel="2" x14ac:dyDescent="0.25">
      <c r="A52" s="13"/>
      <c r="B52" s="14" t="s">
        <v>66</v>
      </c>
      <c r="C52" s="15">
        <v>0</v>
      </c>
      <c r="D52" s="15">
        <v>1612000</v>
      </c>
      <c r="E52" s="15">
        <f t="shared" ca="1" si="2"/>
        <v>1612000</v>
      </c>
      <c r="F52" s="15">
        <v>1612000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67</v>
      </c>
      <c r="C53" s="11">
        <v>0</v>
      </c>
      <c r="D53" s="11">
        <v>1525000</v>
      </c>
      <c r="E53" s="11">
        <f t="shared" ca="1" si="2"/>
        <v>1525000</v>
      </c>
      <c r="F53" s="11">
        <v>1525000</v>
      </c>
      <c r="G53" s="12">
        <f t="shared" ca="1" si="3"/>
        <v>1</v>
      </c>
      <c r="H53" s="3"/>
    </row>
    <row r="54" spans="1:8" ht="60" outlineLevel="2" x14ac:dyDescent="0.25">
      <c r="A54" s="13"/>
      <c r="B54" s="14" t="s">
        <v>68</v>
      </c>
      <c r="C54" s="15">
        <v>0</v>
      </c>
      <c r="D54" s="15">
        <v>1525000</v>
      </c>
      <c r="E54" s="15">
        <f t="shared" ca="1" si="2"/>
        <v>1525000</v>
      </c>
      <c r="F54" s="15">
        <v>1525000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69</v>
      </c>
      <c r="C55" s="11">
        <v>0</v>
      </c>
      <c r="D55" s="11">
        <v>1000000</v>
      </c>
      <c r="E55" s="11">
        <f t="shared" ca="1" si="2"/>
        <v>1000000</v>
      </c>
      <c r="F55" s="11">
        <v>1000000</v>
      </c>
      <c r="G55" s="12">
        <f t="shared" ca="1" si="3"/>
        <v>1</v>
      </c>
      <c r="H55" s="3"/>
    </row>
    <row r="56" spans="1:8" ht="45" outlineLevel="2" x14ac:dyDescent="0.25">
      <c r="A56" s="13"/>
      <c r="B56" s="14" t="s">
        <v>70</v>
      </c>
      <c r="C56" s="15">
        <v>0</v>
      </c>
      <c r="D56" s="15">
        <v>1000000</v>
      </c>
      <c r="E56" s="15">
        <f t="shared" ca="1" si="2"/>
        <v>1000000</v>
      </c>
      <c r="F56" s="15">
        <v>1000000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71</v>
      </c>
      <c r="C57" s="11">
        <v>0</v>
      </c>
      <c r="D57" s="11">
        <v>1148000</v>
      </c>
      <c r="E57" s="11">
        <f t="shared" ca="1" si="2"/>
        <v>1148000</v>
      </c>
      <c r="F57" s="11">
        <v>1148000</v>
      </c>
      <c r="G57" s="12">
        <f t="shared" ca="1" si="3"/>
        <v>1</v>
      </c>
      <c r="H57" s="3"/>
    </row>
    <row r="58" spans="1:8" ht="60" outlineLevel="2" x14ac:dyDescent="0.25">
      <c r="A58" s="13"/>
      <c r="B58" s="14" t="s">
        <v>72</v>
      </c>
      <c r="C58" s="15">
        <v>0</v>
      </c>
      <c r="D58" s="15">
        <v>1148000</v>
      </c>
      <c r="E58" s="15">
        <f t="shared" ca="1" si="2"/>
        <v>1148000</v>
      </c>
      <c r="F58" s="15">
        <v>1148000</v>
      </c>
      <c r="G58" s="16">
        <f t="shared" ca="1" si="3"/>
        <v>1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73</v>
      </c>
      <c r="C59" s="11">
        <v>0</v>
      </c>
      <c r="D59" s="11">
        <v>1612000</v>
      </c>
      <c r="E59" s="11">
        <f t="shared" ca="1" si="2"/>
        <v>1612000</v>
      </c>
      <c r="F59" s="11">
        <v>1612000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74</v>
      </c>
      <c r="C60" s="15">
        <v>0</v>
      </c>
      <c r="D60" s="15">
        <v>1612000</v>
      </c>
      <c r="E60" s="15">
        <f t="shared" ca="1" si="2"/>
        <v>1612000</v>
      </c>
      <c r="F60" s="15">
        <v>1612000</v>
      </c>
      <c r="G60" s="16">
        <f t="shared" ca="1" si="3"/>
        <v>1</v>
      </c>
      <c r="H60" s="3"/>
    </row>
    <row r="61" spans="1:8" outlineLevel="1" x14ac:dyDescent="0.25">
      <c r="A6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0" t="s">
        <v>75</v>
      </c>
      <c r="C61" s="11">
        <v>0</v>
      </c>
      <c r="D61" s="11">
        <v>1525000</v>
      </c>
      <c r="E61" s="11">
        <f t="shared" ca="1" si="2"/>
        <v>1525000</v>
      </c>
      <c r="F61" s="11">
        <v>1525000</v>
      </c>
      <c r="G61" s="12">
        <f t="shared" ca="1" si="3"/>
        <v>1</v>
      </c>
      <c r="H61" s="3"/>
    </row>
    <row r="62" spans="1:8" ht="60" outlineLevel="2" x14ac:dyDescent="0.25">
      <c r="A62" s="13"/>
      <c r="B62" s="14" t="s">
        <v>76</v>
      </c>
      <c r="C62" s="15">
        <v>0</v>
      </c>
      <c r="D62" s="15">
        <v>1525000</v>
      </c>
      <c r="E62" s="15">
        <f t="shared" ca="1" si="2"/>
        <v>1525000</v>
      </c>
      <c r="F62" s="15">
        <v>1525000</v>
      </c>
      <c r="G62" s="16">
        <f t="shared" ca="1" si="3"/>
        <v>1</v>
      </c>
      <c r="H62" s="3"/>
    </row>
    <row r="63" spans="1:8" ht="15" customHeight="1" x14ac:dyDescent="0.25">
      <c r="A63" s="85" t="s">
        <v>19</v>
      </c>
      <c r="B63" s="86"/>
      <c r="C63" s="17">
        <v>0</v>
      </c>
      <c r="D63" s="17">
        <v>29703000</v>
      </c>
      <c r="E63" s="18">
        <f t="shared" ca="1" si="2"/>
        <v>29703000</v>
      </c>
      <c r="F63" s="18">
        <v>29703000</v>
      </c>
      <c r="G63" s="19">
        <f t="shared" ca="1" si="3"/>
        <v>1</v>
      </c>
      <c r="H63" s="3"/>
    </row>
  </sheetData>
  <mergeCells count="10">
    <mergeCell ref="A63:B6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C21" sqref="C21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5703125" style="1" customWidth="1"/>
    <col min="4" max="4" width="11.28515625" style="1" customWidth="1"/>
    <col min="5" max="5" width="12.5703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71" t="s">
        <v>0</v>
      </c>
      <c r="B1" s="72"/>
      <c r="C1" s="72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73" t="s">
        <v>1</v>
      </c>
      <c r="B3" s="74"/>
      <c r="C3" s="74"/>
      <c r="D3" s="74"/>
      <c r="E3" s="74"/>
      <c r="F3" s="74"/>
      <c r="G3" s="74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75" t="s">
        <v>2</v>
      </c>
      <c r="B5" s="76"/>
      <c r="C5" s="76"/>
      <c r="D5" s="76"/>
      <c r="E5" s="76"/>
      <c r="F5" s="76"/>
      <c r="G5" s="76"/>
      <c r="H5" s="3"/>
    </row>
    <row r="6" spans="1:8" ht="16.350000000000001" customHeight="1" x14ac:dyDescent="0.25">
      <c r="A6" s="77" t="s">
        <v>3</v>
      </c>
      <c r="B6" s="79" t="s">
        <v>4</v>
      </c>
      <c r="C6" s="69" t="s">
        <v>224</v>
      </c>
      <c r="D6" s="68" t="s">
        <v>5</v>
      </c>
      <c r="E6" s="68"/>
      <c r="F6" s="81" t="s">
        <v>6</v>
      </c>
      <c r="G6" s="83" t="s">
        <v>7</v>
      </c>
      <c r="H6" s="3"/>
    </row>
    <row r="7" spans="1:8" ht="45" x14ac:dyDescent="0.25">
      <c r="A7" s="78"/>
      <c r="B7" s="80"/>
      <c r="C7" s="70"/>
      <c r="D7" s="36" t="s">
        <v>8</v>
      </c>
      <c r="E7" s="36" t="s">
        <v>9</v>
      </c>
      <c r="F7" s="82"/>
      <c r="G7" s="84"/>
      <c r="H7" s="3"/>
    </row>
    <row r="8" spans="1:8" ht="16.350000000000001" customHeight="1" x14ac:dyDescent="0.25">
      <c r="A8" s="37">
        <v>1</v>
      </c>
      <c r="B8" s="38" t="s">
        <v>10</v>
      </c>
      <c r="C8" s="38" t="s">
        <v>11</v>
      </c>
      <c r="D8" s="38" t="s">
        <v>12</v>
      </c>
      <c r="E8" s="38" t="s">
        <v>13</v>
      </c>
      <c r="F8" s="38" t="s">
        <v>14</v>
      </c>
      <c r="G8" s="39" t="s">
        <v>15</v>
      </c>
      <c r="H8" s="3"/>
    </row>
    <row r="9" spans="1:8" outlineLevel="1" x14ac:dyDescent="0.25">
      <c r="A9" s="40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41"/>
      <c r="C9" s="42">
        <v>15000000</v>
      </c>
      <c r="D9" s="42">
        <v>0</v>
      </c>
      <c r="E9" s="42">
        <f ca="1">INDIRECT("R[0]C[-1]", FALSE)-INDIRECT("R[0]C[-2]", FALSE)</f>
        <v>-15000000</v>
      </c>
      <c r="F9" s="42">
        <v>0</v>
      </c>
      <c r="G9" s="43">
        <f ca="1">IF(INDIRECT("R[0]C[-3]", FALSE)=0,0,ROUND(INDIRECT("R[0]C[-1]", FALSE)/INDIRECT("R[0]C[-3]", FALSE),4))</f>
        <v>0</v>
      </c>
      <c r="H9" s="3"/>
    </row>
    <row r="10" spans="1:8" ht="30" outlineLevel="2" x14ac:dyDescent="0.25">
      <c r="A10" s="44"/>
      <c r="B10" s="45" t="s">
        <v>16</v>
      </c>
      <c r="C10" s="46">
        <v>15000000</v>
      </c>
      <c r="D10" s="46">
        <v>0</v>
      </c>
      <c r="E10" s="46">
        <f ca="1">INDIRECT("R[0]C[-1]", FALSE)-INDIRECT("R[0]C[-2]", FALSE)</f>
        <v>-15000000</v>
      </c>
      <c r="F10" s="46">
        <v>0</v>
      </c>
      <c r="G10" s="47">
        <f ca="1">IF(INDIRECT("R[0]C[-3]", FALSE)=0,0,ROUND(INDIRECT("R[0]C[-1]", FALSE)/INDIRECT("R[0]C[-3]", FALSE),4))</f>
        <v>0</v>
      </c>
      <c r="H10" s="3"/>
    </row>
    <row r="11" spans="1:8" outlineLevel="1" x14ac:dyDescent="0.25">
      <c r="A11" s="40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41" t="s">
        <v>17</v>
      </c>
      <c r="C11" s="42">
        <v>0</v>
      </c>
      <c r="D11" s="42">
        <v>15000000</v>
      </c>
      <c r="E11" s="42">
        <f ca="1">INDIRECT("R[0]C[-1]", FALSE)-INDIRECT("R[0]C[-2]", FALSE)</f>
        <v>15000000</v>
      </c>
      <c r="F11" s="42">
        <v>14998210</v>
      </c>
      <c r="G11" s="43">
        <f ca="1">IF(INDIRECT("R[0]C[-3]", FALSE)=0,0,ROUND(INDIRECT("R[0]C[-1]", FALSE)/INDIRECT("R[0]C[-3]", FALSE),4))</f>
        <v>0.99990000000000001</v>
      </c>
      <c r="H11" s="3"/>
    </row>
    <row r="12" spans="1:8" ht="45" outlineLevel="2" x14ac:dyDescent="0.25">
      <c r="A12" s="44"/>
      <c r="B12" s="45" t="s">
        <v>18</v>
      </c>
      <c r="C12" s="46">
        <v>0</v>
      </c>
      <c r="D12" s="46">
        <v>15000000</v>
      </c>
      <c r="E12" s="46">
        <f ca="1">INDIRECT("R[0]C[-1]", FALSE)-INDIRECT("R[0]C[-2]", FALSE)</f>
        <v>15000000</v>
      </c>
      <c r="F12" s="46">
        <v>14998210</v>
      </c>
      <c r="G12" s="47">
        <f ca="1">IF(INDIRECT("R[0]C[-3]", FALSE)=0,0,ROUND(INDIRECT("R[0]C[-1]", FALSE)/INDIRECT("R[0]C[-3]", FALSE),4))</f>
        <v>0.99990000000000001</v>
      </c>
      <c r="H12" s="3"/>
    </row>
    <row r="13" spans="1:8" ht="15" customHeight="1" x14ac:dyDescent="0.25">
      <c r="A13" s="66" t="s">
        <v>19</v>
      </c>
      <c r="B13" s="67"/>
      <c r="C13" s="48">
        <v>15000000</v>
      </c>
      <c r="D13" s="48">
        <v>15000000</v>
      </c>
      <c r="E13" s="49">
        <f ca="1">INDIRECT("R[0]C[-1]", FALSE)-INDIRECT("R[0]C[-2]", FALSE)</f>
        <v>0</v>
      </c>
      <c r="F13" s="49">
        <v>14998210</v>
      </c>
      <c r="G13" s="50">
        <f ca="1">IF(INDIRECT("R[0]C[-3]", FALSE)=0,0,ROUND(INDIRECT("R[0]C[-1]", FALSE)/INDIRECT("R[0]C[-3]", FALSE),4))</f>
        <v>0.99990000000000001</v>
      </c>
      <c r="H13" s="3"/>
    </row>
  </sheetData>
  <mergeCells count="10">
    <mergeCell ref="A13:B13"/>
    <mergeCell ref="D6:E6"/>
    <mergeCell ref="C6:C7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" style="1" customWidth="1"/>
    <col min="4" max="4" width="11.28515625" style="1" customWidth="1"/>
    <col min="5" max="5" width="13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71" t="s">
        <v>0</v>
      </c>
      <c r="B1" s="72"/>
      <c r="C1" s="72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5.2" customHeight="1" x14ac:dyDescent="0.25">
      <c r="A3" s="73" t="s">
        <v>20</v>
      </c>
      <c r="B3" s="74"/>
      <c r="C3" s="74"/>
      <c r="D3" s="74"/>
      <c r="E3" s="74"/>
      <c r="F3" s="74"/>
      <c r="G3" s="74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75" t="s">
        <v>2</v>
      </c>
      <c r="B5" s="76"/>
      <c r="C5" s="76"/>
      <c r="D5" s="76"/>
      <c r="E5" s="76"/>
      <c r="F5" s="76"/>
      <c r="G5" s="76"/>
      <c r="H5" s="3"/>
    </row>
    <row r="6" spans="1:8" ht="16.350000000000001" customHeight="1" x14ac:dyDescent="0.25">
      <c r="A6" s="87" t="s">
        <v>3</v>
      </c>
      <c r="B6" s="89" t="s">
        <v>4</v>
      </c>
      <c r="C6" s="69" t="s">
        <v>224</v>
      </c>
      <c r="D6" s="68" t="s">
        <v>5</v>
      </c>
      <c r="E6" s="68"/>
      <c r="F6" s="81" t="s">
        <v>6</v>
      </c>
      <c r="G6" s="83" t="s">
        <v>7</v>
      </c>
      <c r="H6" s="3"/>
    </row>
    <row r="7" spans="1:8" ht="45" x14ac:dyDescent="0.25">
      <c r="A7" s="88"/>
      <c r="B7" s="90"/>
      <c r="C7" s="70"/>
      <c r="D7" s="36" t="s">
        <v>8</v>
      </c>
      <c r="E7" s="36" t="s">
        <v>9</v>
      </c>
      <c r="F7" s="82"/>
      <c r="G7" s="84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0</v>
      </c>
      <c r="D9" s="11">
        <v>0</v>
      </c>
      <c r="E9" s="11">
        <f ca="1">INDIRECT("R[0]C[-1]", FALSE)-INDIRECT("R[0]C[-2]", FALSE)</f>
        <v>0</v>
      </c>
      <c r="F9" s="11">
        <v>0</v>
      </c>
      <c r="G9" s="12">
        <f ca="1">IF(INDIRECT("R[0]C[-3]", FALSE)=0,0,ROUND(INDIRECT("R[0]C[-1]", FALSE)/INDIRECT("R[0]C[-3]", FALSE),4))</f>
        <v>0</v>
      </c>
      <c r="H9" s="3"/>
    </row>
    <row r="10" spans="1:8" ht="30" outlineLevel="2" x14ac:dyDescent="0.25">
      <c r="A10" s="13"/>
      <c r="B10" s="14" t="s">
        <v>16</v>
      </c>
      <c r="C10" s="15">
        <v>0</v>
      </c>
      <c r="D10" s="15">
        <v>0</v>
      </c>
      <c r="E10" s="15">
        <f ca="1">INDIRECT("R[0]C[-1]", FALSE)-INDIRECT("R[0]C[-2]", FALSE)</f>
        <v>0</v>
      </c>
      <c r="F10" s="15">
        <v>0</v>
      </c>
      <c r="G10" s="16">
        <f ca="1">IF(INDIRECT("R[0]C[-3]", FALSE)=0,0,ROUND(INDIRECT("R[0]C[-1]", FALSE)/INDIRECT("R[0]C[-3]", FALSE),4))</f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21</v>
      </c>
      <c r="C11" s="11">
        <v>0</v>
      </c>
      <c r="D11" s="11">
        <v>20000000</v>
      </c>
      <c r="E11" s="11">
        <f ca="1">INDIRECT("R[0]C[-1]", FALSE)-INDIRECT("R[0]C[-2]", FALSE)</f>
        <v>20000000</v>
      </c>
      <c r="F11" s="11">
        <v>14768297.539999999</v>
      </c>
      <c r="G11" s="12">
        <f ca="1">IF(INDIRECT("R[0]C[-3]", FALSE)=0,0,ROUND(INDIRECT("R[0]C[-1]", FALSE)/INDIRECT("R[0]C[-3]", FALSE),4))</f>
        <v>0.73839999999999995</v>
      </c>
      <c r="H11" s="3"/>
    </row>
    <row r="12" spans="1:8" ht="60" outlineLevel="2" x14ac:dyDescent="0.25">
      <c r="A12" s="13"/>
      <c r="B12" s="14" t="s">
        <v>22</v>
      </c>
      <c r="C12" s="15">
        <v>0</v>
      </c>
      <c r="D12" s="15">
        <v>20000000</v>
      </c>
      <c r="E12" s="15">
        <f ca="1">INDIRECT("R[0]C[-1]", FALSE)-INDIRECT("R[0]C[-2]", FALSE)</f>
        <v>20000000</v>
      </c>
      <c r="F12" s="15">
        <v>14768297.539999999</v>
      </c>
      <c r="G12" s="16">
        <f ca="1">IF(INDIRECT("R[0]C[-3]", FALSE)=0,0,ROUND(INDIRECT("R[0]C[-1]", FALSE)/INDIRECT("R[0]C[-3]", FALSE),4))</f>
        <v>0.73839999999999995</v>
      </c>
      <c r="H12" s="3"/>
    </row>
    <row r="13" spans="1:8" ht="15" customHeight="1" x14ac:dyDescent="0.25">
      <c r="A13" s="85" t="s">
        <v>19</v>
      </c>
      <c r="B13" s="86"/>
      <c r="C13" s="17">
        <v>0</v>
      </c>
      <c r="D13" s="17">
        <v>20000000</v>
      </c>
      <c r="E13" s="18">
        <f ca="1">INDIRECT("R[0]C[-1]", FALSE)-INDIRECT("R[0]C[-2]", FALSE)</f>
        <v>20000000</v>
      </c>
      <c r="F13" s="18">
        <v>14768297.539999999</v>
      </c>
      <c r="G13" s="19">
        <f ca="1">IF(INDIRECT("R[0]C[-3]", FALSE)=0,0,ROUND(INDIRECT("R[0]C[-1]", FALSE)/INDIRECT("R[0]C[-3]", FALSE),4))</f>
        <v>0.73839999999999995</v>
      </c>
      <c r="H13" s="3"/>
    </row>
  </sheetData>
  <mergeCells count="10">
    <mergeCell ref="A13:B1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140625" style="1" customWidth="1"/>
    <col min="4" max="4" width="11.28515625" style="1" customWidth="1"/>
    <col min="5" max="5" width="12.42578125" style="1" customWidth="1"/>
    <col min="6" max="6" width="13.14062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71" t="s">
        <v>0</v>
      </c>
      <c r="B1" s="72"/>
      <c r="C1" s="72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73" t="s">
        <v>23</v>
      </c>
      <c r="B3" s="74"/>
      <c r="C3" s="74"/>
      <c r="D3" s="74"/>
      <c r="E3" s="74"/>
      <c r="F3" s="74"/>
      <c r="G3" s="74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75" t="s">
        <v>2</v>
      </c>
      <c r="B5" s="76"/>
      <c r="C5" s="76"/>
      <c r="D5" s="76"/>
      <c r="E5" s="76"/>
      <c r="F5" s="76"/>
      <c r="G5" s="76"/>
      <c r="H5" s="3"/>
    </row>
    <row r="6" spans="1:8" ht="16.350000000000001" customHeight="1" x14ac:dyDescent="0.25">
      <c r="A6" s="87" t="s">
        <v>3</v>
      </c>
      <c r="B6" s="89" t="s">
        <v>4</v>
      </c>
      <c r="C6" s="69" t="s">
        <v>224</v>
      </c>
      <c r="D6" s="68" t="s">
        <v>5</v>
      </c>
      <c r="E6" s="68"/>
      <c r="F6" s="81" t="s">
        <v>6</v>
      </c>
      <c r="G6" s="83" t="s">
        <v>7</v>
      </c>
      <c r="H6" s="3"/>
    </row>
    <row r="7" spans="1:8" ht="45" x14ac:dyDescent="0.25">
      <c r="A7" s="88"/>
      <c r="B7" s="90"/>
      <c r="C7" s="70"/>
      <c r="D7" s="36" t="s">
        <v>8</v>
      </c>
      <c r="E7" s="36" t="s">
        <v>9</v>
      </c>
      <c r="F7" s="82"/>
      <c r="G7" s="84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81817400</v>
      </c>
      <c r="D9" s="11">
        <v>0</v>
      </c>
      <c r="E9" s="11">
        <f ca="1">INDIRECT("R[0]C[-1]", FALSE)-INDIRECT("R[0]C[-2]", FALSE)</f>
        <v>-81817400</v>
      </c>
      <c r="F9" s="11">
        <v>0</v>
      </c>
      <c r="G9" s="12">
        <f ca="1">IF(INDIRECT("R[0]C[-3]", FALSE)=0,0,ROUND(INDIRECT("R[0]C[-1]", FALSE)/INDIRECT("R[0]C[-3]", FALSE),4))</f>
        <v>0</v>
      </c>
      <c r="H9" s="3"/>
    </row>
    <row r="10" spans="1:8" ht="30" outlineLevel="2" x14ac:dyDescent="0.25">
      <c r="A10" s="13"/>
      <c r="B10" s="14" t="s">
        <v>24</v>
      </c>
      <c r="C10" s="15">
        <v>81817400</v>
      </c>
      <c r="D10" s="15">
        <v>0</v>
      </c>
      <c r="E10" s="15">
        <f ca="1">INDIRECT("R[0]C[-1]", FALSE)-INDIRECT("R[0]C[-2]", FALSE)</f>
        <v>-81817400</v>
      </c>
      <c r="F10" s="15">
        <v>0</v>
      </c>
      <c r="G10" s="16">
        <f ca="1">IF(INDIRECT("R[0]C[-3]", FALSE)=0,0,ROUND(INDIRECT("R[0]C[-1]", FALSE)/INDIRECT("R[0]C[-3]", FALSE),4))</f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17</v>
      </c>
      <c r="C11" s="11">
        <v>0</v>
      </c>
      <c r="D11" s="11">
        <v>81817400</v>
      </c>
      <c r="E11" s="11">
        <f ca="1">INDIRECT("R[0]C[-1]", FALSE)-INDIRECT("R[0]C[-2]", FALSE)</f>
        <v>81817400</v>
      </c>
      <c r="F11" s="11">
        <v>81817400</v>
      </c>
      <c r="G11" s="12">
        <f ca="1">IF(INDIRECT("R[0]C[-3]", FALSE)=0,0,ROUND(INDIRECT("R[0]C[-1]", FALSE)/INDIRECT("R[0]C[-3]", FALSE),4))</f>
        <v>1</v>
      </c>
      <c r="H11" s="3"/>
    </row>
    <row r="12" spans="1:8" ht="45" outlineLevel="2" x14ac:dyDescent="0.25">
      <c r="A12" s="13"/>
      <c r="B12" s="14" t="s">
        <v>18</v>
      </c>
      <c r="C12" s="15">
        <v>0</v>
      </c>
      <c r="D12" s="15">
        <v>81817400</v>
      </c>
      <c r="E12" s="15">
        <f ca="1">INDIRECT("R[0]C[-1]", FALSE)-INDIRECT("R[0]C[-2]", FALSE)</f>
        <v>81817400</v>
      </c>
      <c r="F12" s="15">
        <v>81817400</v>
      </c>
      <c r="G12" s="16">
        <f ca="1">IF(INDIRECT("R[0]C[-3]", FALSE)=0,0,ROUND(INDIRECT("R[0]C[-1]", FALSE)/INDIRECT("R[0]C[-3]", FALSE),4))</f>
        <v>1</v>
      </c>
      <c r="H12" s="3"/>
    </row>
    <row r="13" spans="1:8" ht="15" customHeight="1" x14ac:dyDescent="0.25">
      <c r="A13" s="85" t="s">
        <v>19</v>
      </c>
      <c r="B13" s="86"/>
      <c r="C13" s="17">
        <v>81817400</v>
      </c>
      <c r="D13" s="17">
        <v>81817400</v>
      </c>
      <c r="E13" s="18">
        <f ca="1">INDIRECT("R[0]C[-1]", FALSE)-INDIRECT("R[0]C[-2]", FALSE)</f>
        <v>0</v>
      </c>
      <c r="F13" s="18">
        <v>81817400</v>
      </c>
      <c r="G13" s="19">
        <f ca="1">IF(INDIRECT("R[0]C[-3]", FALSE)=0,0,ROUND(INDIRECT("R[0]C[-1]", FALSE)/INDIRECT("R[0]C[-3]", FALSE),4))</f>
        <v>1</v>
      </c>
      <c r="H13" s="3"/>
    </row>
  </sheetData>
  <mergeCells count="10">
    <mergeCell ref="A13:B1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8.140625" style="1" customWidth="1"/>
    <col min="4" max="4" width="11.28515625" style="1" customWidth="1"/>
    <col min="5" max="5" width="12.8554687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71" t="s">
        <v>0</v>
      </c>
      <c r="B1" s="72"/>
      <c r="C1" s="72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5.2" customHeight="1" x14ac:dyDescent="0.25">
      <c r="A3" s="73" t="s">
        <v>25</v>
      </c>
      <c r="B3" s="74"/>
      <c r="C3" s="74"/>
      <c r="D3" s="74"/>
      <c r="E3" s="74"/>
      <c r="F3" s="74"/>
      <c r="G3" s="74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75" t="s">
        <v>2</v>
      </c>
      <c r="B5" s="76"/>
      <c r="C5" s="76"/>
      <c r="D5" s="76"/>
      <c r="E5" s="76"/>
      <c r="F5" s="76"/>
      <c r="G5" s="76"/>
      <c r="H5" s="3"/>
    </row>
    <row r="6" spans="1:8" ht="16.350000000000001" customHeight="1" x14ac:dyDescent="0.25">
      <c r="A6" s="87" t="s">
        <v>3</v>
      </c>
      <c r="B6" s="89" t="s">
        <v>4</v>
      </c>
      <c r="C6" s="69" t="s">
        <v>224</v>
      </c>
      <c r="D6" s="68" t="s">
        <v>5</v>
      </c>
      <c r="E6" s="68"/>
      <c r="F6" s="81" t="s">
        <v>6</v>
      </c>
      <c r="G6" s="83" t="s">
        <v>7</v>
      </c>
      <c r="H6" s="3"/>
    </row>
    <row r="7" spans="1:8" ht="45" x14ac:dyDescent="0.25">
      <c r="A7" s="88"/>
      <c r="B7" s="90"/>
      <c r="C7" s="70"/>
      <c r="D7" s="36" t="s">
        <v>8</v>
      </c>
      <c r="E7" s="36" t="s">
        <v>9</v>
      </c>
      <c r="F7" s="82"/>
      <c r="G7" s="84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66273711.530000001</v>
      </c>
      <c r="D9" s="11">
        <v>0</v>
      </c>
      <c r="E9" s="11">
        <f t="shared" ref="E9:E40" ca="1" si="0">INDIRECT("R[0]C[-1]", FALSE)-INDIRECT("R[0]C[-2]", FALSE)</f>
        <v>-66273711.530000001</v>
      </c>
      <c r="F9" s="11">
        <v>0</v>
      </c>
      <c r="G9" s="12">
        <f t="shared" ref="G9:G40" ca="1" si="1">IF(INDIRECT("R[0]C[-3]", FALSE)=0,0,ROUND(INDIRECT("R[0]C[-1]", FALSE)/INDIRECT("R[0]C[-3]", FALSE),4))</f>
        <v>0</v>
      </c>
      <c r="H9" s="3"/>
    </row>
    <row r="10" spans="1:8" ht="30" outlineLevel="2" x14ac:dyDescent="0.25">
      <c r="A10" s="13"/>
      <c r="B10" s="14" t="s">
        <v>24</v>
      </c>
      <c r="C10" s="15">
        <v>66273711.530000001</v>
      </c>
      <c r="D10" s="15">
        <v>0</v>
      </c>
      <c r="E10" s="15">
        <f t="shared" ca="1" si="0"/>
        <v>-66273711.530000001</v>
      </c>
      <c r="F10" s="15">
        <v>0</v>
      </c>
      <c r="G10" s="16">
        <f t="shared" ca="1" si="1"/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26</v>
      </c>
      <c r="C11" s="11">
        <v>0</v>
      </c>
      <c r="D11" s="11">
        <v>1254928</v>
      </c>
      <c r="E11" s="11">
        <f t="shared" ca="1" si="0"/>
        <v>1254928</v>
      </c>
      <c r="F11" s="11">
        <v>1254928</v>
      </c>
      <c r="G11" s="12">
        <f t="shared" ca="1" si="1"/>
        <v>1</v>
      </c>
      <c r="H11" s="3"/>
    </row>
    <row r="12" spans="1:8" ht="45" outlineLevel="2" x14ac:dyDescent="0.25">
      <c r="A12" s="13"/>
      <c r="B12" s="14" t="s">
        <v>27</v>
      </c>
      <c r="C12" s="15">
        <v>0</v>
      </c>
      <c r="D12" s="15">
        <v>1254928</v>
      </c>
      <c r="E12" s="15">
        <f t="shared" ca="1" si="0"/>
        <v>1254928</v>
      </c>
      <c r="F12" s="15">
        <v>1254928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28</v>
      </c>
      <c r="C13" s="11">
        <v>0</v>
      </c>
      <c r="D13" s="11">
        <v>478249</v>
      </c>
      <c r="E13" s="11">
        <f t="shared" ca="1" si="0"/>
        <v>478249</v>
      </c>
      <c r="F13" s="11">
        <v>478249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29</v>
      </c>
      <c r="C14" s="15">
        <v>0</v>
      </c>
      <c r="D14" s="15">
        <v>478249</v>
      </c>
      <c r="E14" s="15">
        <f t="shared" ca="1" si="0"/>
        <v>478249</v>
      </c>
      <c r="F14" s="15">
        <v>478249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30</v>
      </c>
      <c r="C15" s="11">
        <v>0</v>
      </c>
      <c r="D15" s="11">
        <v>1254928</v>
      </c>
      <c r="E15" s="11">
        <f t="shared" ca="1" si="0"/>
        <v>1254928</v>
      </c>
      <c r="F15" s="11">
        <v>1254928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31</v>
      </c>
      <c r="C16" s="15">
        <v>0</v>
      </c>
      <c r="D16" s="15">
        <v>1254928</v>
      </c>
      <c r="E16" s="15">
        <f t="shared" ca="1" si="0"/>
        <v>1254928</v>
      </c>
      <c r="F16" s="15">
        <v>1254928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32</v>
      </c>
      <c r="C17" s="11">
        <v>0</v>
      </c>
      <c r="D17" s="11">
        <v>2007885</v>
      </c>
      <c r="E17" s="11">
        <f t="shared" ca="1" si="0"/>
        <v>2007885</v>
      </c>
      <c r="F17" s="11">
        <v>2007885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33</v>
      </c>
      <c r="C18" s="15">
        <v>0</v>
      </c>
      <c r="D18" s="15">
        <v>2007885</v>
      </c>
      <c r="E18" s="15">
        <f t="shared" ca="1" si="0"/>
        <v>2007885</v>
      </c>
      <c r="F18" s="15">
        <v>2007885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34</v>
      </c>
      <c r="C19" s="11">
        <v>0</v>
      </c>
      <c r="D19" s="11">
        <v>1003942</v>
      </c>
      <c r="E19" s="11">
        <f t="shared" ca="1" si="0"/>
        <v>1003942</v>
      </c>
      <c r="F19" s="11">
        <v>1003942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35</v>
      </c>
      <c r="C20" s="15">
        <v>0</v>
      </c>
      <c r="D20" s="15">
        <v>1003942</v>
      </c>
      <c r="E20" s="15">
        <f t="shared" ca="1" si="0"/>
        <v>1003942</v>
      </c>
      <c r="F20" s="15">
        <v>1003942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36</v>
      </c>
      <c r="C21" s="11">
        <v>0</v>
      </c>
      <c r="D21" s="11">
        <v>1083828.6000000001</v>
      </c>
      <c r="E21" s="11">
        <f t="shared" ca="1" si="0"/>
        <v>1083828.6000000001</v>
      </c>
      <c r="F21" s="11">
        <v>1083828.6000000001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37</v>
      </c>
      <c r="C22" s="15">
        <v>0</v>
      </c>
      <c r="D22" s="15">
        <v>1083828.6000000001</v>
      </c>
      <c r="E22" s="15">
        <f t="shared" ca="1" si="0"/>
        <v>1083828.6000000001</v>
      </c>
      <c r="F22" s="15">
        <v>1083828.6000000001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38</v>
      </c>
      <c r="C23" s="11">
        <v>0</v>
      </c>
      <c r="D23" s="11">
        <v>501996</v>
      </c>
      <c r="E23" s="11">
        <f t="shared" ca="1" si="0"/>
        <v>501996</v>
      </c>
      <c r="F23" s="11">
        <v>501996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39</v>
      </c>
      <c r="C24" s="15">
        <v>0</v>
      </c>
      <c r="D24" s="15">
        <v>501996</v>
      </c>
      <c r="E24" s="15">
        <f t="shared" ca="1" si="0"/>
        <v>501996</v>
      </c>
      <c r="F24" s="15">
        <v>501996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40</v>
      </c>
      <c r="C25" s="11">
        <v>0</v>
      </c>
      <c r="D25" s="11">
        <v>1150344.3999999999</v>
      </c>
      <c r="E25" s="11">
        <f t="shared" ca="1" si="0"/>
        <v>1150344.3999999999</v>
      </c>
      <c r="F25" s="11">
        <v>1150344.3999999999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41</v>
      </c>
      <c r="C26" s="15">
        <v>0</v>
      </c>
      <c r="D26" s="15">
        <v>1150344.3999999999</v>
      </c>
      <c r="E26" s="15">
        <f t="shared" ca="1" si="0"/>
        <v>1150344.3999999999</v>
      </c>
      <c r="F26" s="15">
        <v>1150344.3999999999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42</v>
      </c>
      <c r="C27" s="11">
        <v>0</v>
      </c>
      <c r="D27" s="11">
        <v>1380313</v>
      </c>
      <c r="E27" s="11">
        <f t="shared" ca="1" si="0"/>
        <v>1380313</v>
      </c>
      <c r="F27" s="11">
        <v>1336364.42</v>
      </c>
      <c r="G27" s="12">
        <f t="shared" ca="1" si="1"/>
        <v>0.96819999999999995</v>
      </c>
      <c r="H27" s="3"/>
    </row>
    <row r="28" spans="1:8" ht="60" outlineLevel="2" x14ac:dyDescent="0.25">
      <c r="A28" s="13"/>
      <c r="B28" s="14" t="s">
        <v>43</v>
      </c>
      <c r="C28" s="15">
        <v>0</v>
      </c>
      <c r="D28" s="15">
        <v>1380313</v>
      </c>
      <c r="E28" s="15">
        <f t="shared" ca="1" si="0"/>
        <v>1380313</v>
      </c>
      <c r="F28" s="15">
        <v>1336364.42</v>
      </c>
      <c r="G28" s="16">
        <f t="shared" ca="1" si="1"/>
        <v>0.96819999999999995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44</v>
      </c>
      <c r="C29" s="11">
        <v>0</v>
      </c>
      <c r="D29" s="11">
        <v>1254928</v>
      </c>
      <c r="E29" s="11">
        <f t="shared" ca="1" si="0"/>
        <v>1254928</v>
      </c>
      <c r="F29" s="11">
        <v>1254928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45</v>
      </c>
      <c r="C30" s="15">
        <v>0</v>
      </c>
      <c r="D30" s="15">
        <v>1254928</v>
      </c>
      <c r="E30" s="15">
        <f t="shared" ca="1" si="0"/>
        <v>1254928</v>
      </c>
      <c r="F30" s="15">
        <v>1254928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46</v>
      </c>
      <c r="C31" s="11">
        <v>0</v>
      </c>
      <c r="D31" s="11">
        <v>910432</v>
      </c>
      <c r="E31" s="11">
        <f t="shared" ca="1" si="0"/>
        <v>910432</v>
      </c>
      <c r="F31" s="11">
        <v>907441.22</v>
      </c>
      <c r="G31" s="12">
        <f t="shared" ca="1" si="1"/>
        <v>0.99670000000000003</v>
      </c>
      <c r="H31" s="3"/>
    </row>
    <row r="32" spans="1:8" ht="60" outlineLevel="2" x14ac:dyDescent="0.25">
      <c r="A32" s="13"/>
      <c r="B32" s="14" t="s">
        <v>47</v>
      </c>
      <c r="C32" s="15">
        <v>0</v>
      </c>
      <c r="D32" s="15">
        <v>910432</v>
      </c>
      <c r="E32" s="15">
        <f t="shared" ca="1" si="0"/>
        <v>910432</v>
      </c>
      <c r="F32" s="15">
        <v>907441.22</v>
      </c>
      <c r="G32" s="16">
        <f t="shared" ca="1" si="1"/>
        <v>0.99670000000000003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48</v>
      </c>
      <c r="C33" s="11">
        <v>0</v>
      </c>
      <c r="D33" s="11">
        <v>3903769</v>
      </c>
      <c r="E33" s="11">
        <f t="shared" ca="1" si="0"/>
        <v>3903769</v>
      </c>
      <c r="F33" s="11">
        <v>3903769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49</v>
      </c>
      <c r="C34" s="15">
        <v>0</v>
      </c>
      <c r="D34" s="15">
        <v>3903769</v>
      </c>
      <c r="E34" s="15">
        <f t="shared" ca="1" si="0"/>
        <v>3903769</v>
      </c>
      <c r="F34" s="15">
        <v>3903769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50</v>
      </c>
      <c r="C35" s="11">
        <v>0</v>
      </c>
      <c r="D35" s="11">
        <v>1639899</v>
      </c>
      <c r="E35" s="11">
        <f t="shared" ca="1" si="0"/>
        <v>1639899</v>
      </c>
      <c r="F35" s="11">
        <v>1639899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51</v>
      </c>
      <c r="C36" s="15">
        <v>0</v>
      </c>
      <c r="D36" s="15">
        <v>1639899</v>
      </c>
      <c r="E36" s="15">
        <f t="shared" ca="1" si="0"/>
        <v>1639899</v>
      </c>
      <c r="F36" s="15">
        <v>1639899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52</v>
      </c>
      <c r="C37" s="11">
        <v>0</v>
      </c>
      <c r="D37" s="11">
        <v>4427608</v>
      </c>
      <c r="E37" s="11">
        <f t="shared" ca="1" si="0"/>
        <v>4427608</v>
      </c>
      <c r="F37" s="11">
        <v>4427608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53</v>
      </c>
      <c r="C38" s="15">
        <v>0</v>
      </c>
      <c r="D38" s="15">
        <v>4427608</v>
      </c>
      <c r="E38" s="15">
        <f t="shared" ca="1" si="0"/>
        <v>4427608</v>
      </c>
      <c r="F38" s="15">
        <v>4427608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54</v>
      </c>
      <c r="C39" s="11">
        <v>0</v>
      </c>
      <c r="D39" s="11">
        <v>902000</v>
      </c>
      <c r="E39" s="11">
        <f t="shared" ca="1" si="0"/>
        <v>902000</v>
      </c>
      <c r="F39" s="11">
        <v>898830.7</v>
      </c>
      <c r="G39" s="12">
        <f t="shared" ca="1" si="1"/>
        <v>0.99650000000000005</v>
      </c>
      <c r="H39" s="3"/>
    </row>
    <row r="40" spans="1:8" ht="60" outlineLevel="2" x14ac:dyDescent="0.25">
      <c r="A40" s="13"/>
      <c r="B40" s="14" t="s">
        <v>55</v>
      </c>
      <c r="C40" s="15">
        <v>0</v>
      </c>
      <c r="D40" s="15">
        <v>902000</v>
      </c>
      <c r="E40" s="15">
        <f t="shared" ca="1" si="0"/>
        <v>902000</v>
      </c>
      <c r="F40" s="15">
        <v>898830.7</v>
      </c>
      <c r="G40" s="16">
        <f t="shared" ca="1" si="1"/>
        <v>0.99650000000000005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56</v>
      </c>
      <c r="C41" s="11">
        <v>0</v>
      </c>
      <c r="D41" s="11">
        <v>564741</v>
      </c>
      <c r="E41" s="11">
        <f t="shared" ref="E41:E65" ca="1" si="2">INDIRECT("R[0]C[-1]", FALSE)-INDIRECT("R[0]C[-2]", FALSE)</f>
        <v>564741</v>
      </c>
      <c r="F41" s="11">
        <v>564741</v>
      </c>
      <c r="G41" s="12">
        <f t="shared" ref="G41:G65" ca="1" si="3">IF(INDIRECT("R[0]C[-3]", FALSE)=0,0,ROUND(INDIRECT("R[0]C[-1]", FALSE)/INDIRECT("R[0]C[-3]", FALSE),4))</f>
        <v>1</v>
      </c>
      <c r="H41" s="3"/>
    </row>
    <row r="42" spans="1:8" ht="60" outlineLevel="2" x14ac:dyDescent="0.25">
      <c r="A42" s="13"/>
      <c r="B42" s="14" t="s">
        <v>57</v>
      </c>
      <c r="C42" s="15">
        <v>0</v>
      </c>
      <c r="D42" s="15">
        <v>564741</v>
      </c>
      <c r="E42" s="15">
        <f t="shared" ca="1" si="2"/>
        <v>564741</v>
      </c>
      <c r="F42" s="15">
        <v>564741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58</v>
      </c>
      <c r="C43" s="11">
        <v>0</v>
      </c>
      <c r="D43" s="11">
        <v>752957</v>
      </c>
      <c r="E43" s="11">
        <f t="shared" ca="1" si="2"/>
        <v>752957</v>
      </c>
      <c r="F43" s="11">
        <v>752957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59</v>
      </c>
      <c r="C44" s="15">
        <v>0</v>
      </c>
      <c r="D44" s="15">
        <v>752957</v>
      </c>
      <c r="E44" s="15">
        <f t="shared" ca="1" si="2"/>
        <v>752957</v>
      </c>
      <c r="F44" s="15">
        <v>752957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60</v>
      </c>
      <c r="C45" s="11">
        <v>0</v>
      </c>
      <c r="D45" s="11">
        <v>752957</v>
      </c>
      <c r="E45" s="11">
        <f t="shared" ca="1" si="2"/>
        <v>752957</v>
      </c>
      <c r="F45" s="11">
        <v>752957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61</v>
      </c>
      <c r="C46" s="15">
        <v>0</v>
      </c>
      <c r="D46" s="15">
        <v>752957</v>
      </c>
      <c r="E46" s="15">
        <f t="shared" ca="1" si="2"/>
        <v>752957</v>
      </c>
      <c r="F46" s="15">
        <v>752957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21</v>
      </c>
      <c r="C47" s="11">
        <v>0</v>
      </c>
      <c r="D47" s="11">
        <v>1505913</v>
      </c>
      <c r="E47" s="11">
        <f t="shared" ca="1" si="2"/>
        <v>1505913</v>
      </c>
      <c r="F47" s="11">
        <v>1505913</v>
      </c>
      <c r="G47" s="12">
        <f t="shared" ca="1" si="3"/>
        <v>1</v>
      </c>
      <c r="H47" s="3"/>
    </row>
    <row r="48" spans="1:8" ht="60" outlineLevel="2" x14ac:dyDescent="0.25">
      <c r="A48" s="13"/>
      <c r="B48" s="14" t="s">
        <v>62</v>
      </c>
      <c r="C48" s="15">
        <v>0</v>
      </c>
      <c r="D48" s="15">
        <v>1505913</v>
      </c>
      <c r="E48" s="15">
        <f t="shared" ca="1" si="2"/>
        <v>1505913</v>
      </c>
      <c r="F48" s="15">
        <v>1505913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63</v>
      </c>
      <c r="C49" s="11">
        <v>0</v>
      </c>
      <c r="D49" s="11">
        <v>1003992</v>
      </c>
      <c r="E49" s="11">
        <f t="shared" ca="1" si="2"/>
        <v>1003992</v>
      </c>
      <c r="F49" s="11">
        <v>1003992</v>
      </c>
      <c r="G49" s="12">
        <f t="shared" ca="1" si="3"/>
        <v>1</v>
      </c>
      <c r="H49" s="3"/>
    </row>
    <row r="50" spans="1:8" ht="60" outlineLevel="2" x14ac:dyDescent="0.25">
      <c r="A50" s="13"/>
      <c r="B50" s="14" t="s">
        <v>64</v>
      </c>
      <c r="C50" s="15">
        <v>0</v>
      </c>
      <c r="D50" s="15">
        <v>1003992</v>
      </c>
      <c r="E50" s="15">
        <f t="shared" ca="1" si="2"/>
        <v>1003992</v>
      </c>
      <c r="F50" s="15">
        <v>1003992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17</v>
      </c>
      <c r="C51" s="11">
        <v>0</v>
      </c>
      <c r="D51" s="11">
        <v>11043941</v>
      </c>
      <c r="E51" s="11">
        <f t="shared" ca="1" si="2"/>
        <v>11043941</v>
      </c>
      <c r="F51" s="11">
        <v>11043940.9</v>
      </c>
      <c r="G51" s="12">
        <f t="shared" ca="1" si="3"/>
        <v>1</v>
      </c>
      <c r="H51" s="3"/>
    </row>
    <row r="52" spans="1:8" ht="45" outlineLevel="2" x14ac:dyDescent="0.25">
      <c r="A52" s="13"/>
      <c r="B52" s="14" t="s">
        <v>18</v>
      </c>
      <c r="C52" s="15">
        <v>0</v>
      </c>
      <c r="D52" s="15">
        <v>11043941</v>
      </c>
      <c r="E52" s="15">
        <f t="shared" ca="1" si="2"/>
        <v>11043941</v>
      </c>
      <c r="F52" s="15">
        <v>11043940.9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65</v>
      </c>
      <c r="C53" s="11">
        <v>0</v>
      </c>
      <c r="D53" s="11">
        <v>6713865</v>
      </c>
      <c r="E53" s="11">
        <f t="shared" ca="1" si="2"/>
        <v>6713865</v>
      </c>
      <c r="F53" s="11">
        <v>6713865</v>
      </c>
      <c r="G53" s="12">
        <f t="shared" ca="1" si="3"/>
        <v>1</v>
      </c>
      <c r="H53" s="3"/>
    </row>
    <row r="54" spans="1:8" ht="60" outlineLevel="2" x14ac:dyDescent="0.25">
      <c r="A54" s="13"/>
      <c r="B54" s="14" t="s">
        <v>66</v>
      </c>
      <c r="C54" s="15">
        <v>0</v>
      </c>
      <c r="D54" s="15">
        <v>6713865</v>
      </c>
      <c r="E54" s="15">
        <f t="shared" ca="1" si="2"/>
        <v>6713865</v>
      </c>
      <c r="F54" s="15">
        <v>6713865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67</v>
      </c>
      <c r="C55" s="11">
        <v>0</v>
      </c>
      <c r="D55" s="11">
        <v>3726024</v>
      </c>
      <c r="E55" s="11">
        <f t="shared" ca="1" si="2"/>
        <v>3726024</v>
      </c>
      <c r="F55" s="11">
        <v>3726024</v>
      </c>
      <c r="G55" s="12">
        <f t="shared" ca="1" si="3"/>
        <v>1</v>
      </c>
      <c r="H55" s="3"/>
    </row>
    <row r="56" spans="1:8" ht="60" outlineLevel="2" x14ac:dyDescent="0.25">
      <c r="A56" s="13"/>
      <c r="B56" s="14" t="s">
        <v>68</v>
      </c>
      <c r="C56" s="15">
        <v>0</v>
      </c>
      <c r="D56" s="15">
        <v>3726024</v>
      </c>
      <c r="E56" s="15">
        <f t="shared" ca="1" si="2"/>
        <v>3726024</v>
      </c>
      <c r="F56" s="15">
        <v>3726024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69</v>
      </c>
      <c r="C57" s="11">
        <v>0</v>
      </c>
      <c r="D57" s="11">
        <v>920291</v>
      </c>
      <c r="E57" s="11">
        <f t="shared" ca="1" si="2"/>
        <v>920291</v>
      </c>
      <c r="F57" s="11">
        <v>920291</v>
      </c>
      <c r="G57" s="12">
        <f t="shared" ca="1" si="3"/>
        <v>1</v>
      </c>
      <c r="H57" s="3"/>
    </row>
    <row r="58" spans="1:8" ht="45" outlineLevel="2" x14ac:dyDescent="0.25">
      <c r="A58" s="13"/>
      <c r="B58" s="14" t="s">
        <v>70</v>
      </c>
      <c r="C58" s="15">
        <v>0</v>
      </c>
      <c r="D58" s="15">
        <v>920291</v>
      </c>
      <c r="E58" s="15">
        <f t="shared" ca="1" si="2"/>
        <v>920291</v>
      </c>
      <c r="F58" s="15">
        <v>920291</v>
      </c>
      <c r="G58" s="16">
        <f t="shared" ca="1" si="3"/>
        <v>1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71</v>
      </c>
      <c r="C59" s="11">
        <v>0</v>
      </c>
      <c r="D59" s="11">
        <v>5980577.5300000003</v>
      </c>
      <c r="E59" s="11">
        <f t="shared" ca="1" si="2"/>
        <v>5980577.5300000003</v>
      </c>
      <c r="F59" s="11">
        <v>5980577.5300000003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72</v>
      </c>
      <c r="C60" s="15">
        <v>0</v>
      </c>
      <c r="D60" s="15">
        <v>5980577.5300000003</v>
      </c>
      <c r="E60" s="15">
        <f t="shared" ca="1" si="2"/>
        <v>5980577.5300000003</v>
      </c>
      <c r="F60" s="15">
        <v>5980577.5300000003</v>
      </c>
      <c r="G60" s="16">
        <f t="shared" ca="1" si="3"/>
        <v>1</v>
      </c>
      <c r="H60" s="3"/>
    </row>
    <row r="61" spans="1:8" outlineLevel="1" x14ac:dyDescent="0.25">
      <c r="A6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0" t="s">
        <v>73</v>
      </c>
      <c r="C61" s="11">
        <v>0</v>
      </c>
      <c r="D61" s="11">
        <v>4768726</v>
      </c>
      <c r="E61" s="11">
        <f t="shared" ca="1" si="2"/>
        <v>4768726</v>
      </c>
      <c r="F61" s="11">
        <v>4768726</v>
      </c>
      <c r="G61" s="12">
        <f t="shared" ca="1" si="3"/>
        <v>1</v>
      </c>
      <c r="H61" s="3"/>
    </row>
    <row r="62" spans="1:8" ht="60" outlineLevel="2" x14ac:dyDescent="0.25">
      <c r="A62" s="13"/>
      <c r="B62" s="14" t="s">
        <v>74</v>
      </c>
      <c r="C62" s="15">
        <v>0</v>
      </c>
      <c r="D62" s="15">
        <v>4768726</v>
      </c>
      <c r="E62" s="15">
        <f t="shared" ca="1" si="2"/>
        <v>4768726</v>
      </c>
      <c r="F62" s="15">
        <v>4768726</v>
      </c>
      <c r="G62" s="16">
        <f t="shared" ca="1" si="3"/>
        <v>1</v>
      </c>
      <c r="H62" s="3"/>
    </row>
    <row r="63" spans="1:8" outlineLevel="1" x14ac:dyDescent="0.25">
      <c r="A6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3" s="10" t="s">
        <v>75</v>
      </c>
      <c r="C63" s="11">
        <v>0</v>
      </c>
      <c r="D63" s="11">
        <v>4015769</v>
      </c>
      <c r="E63" s="11">
        <f t="shared" ca="1" si="2"/>
        <v>4015769</v>
      </c>
      <c r="F63" s="11">
        <v>4015769</v>
      </c>
      <c r="G63" s="12">
        <f t="shared" ca="1" si="3"/>
        <v>1</v>
      </c>
      <c r="H63" s="3"/>
    </row>
    <row r="64" spans="1:8" ht="60" outlineLevel="2" x14ac:dyDescent="0.25">
      <c r="A64" s="13"/>
      <c r="B64" s="14" t="s">
        <v>76</v>
      </c>
      <c r="C64" s="15">
        <v>0</v>
      </c>
      <c r="D64" s="15">
        <v>4015769</v>
      </c>
      <c r="E64" s="15">
        <f t="shared" ca="1" si="2"/>
        <v>4015769</v>
      </c>
      <c r="F64" s="15">
        <v>4015769</v>
      </c>
      <c r="G64" s="16">
        <f t="shared" ca="1" si="3"/>
        <v>1</v>
      </c>
      <c r="H64" s="3"/>
    </row>
    <row r="65" spans="1:8" ht="15" customHeight="1" x14ac:dyDescent="0.25">
      <c r="A65" s="85" t="s">
        <v>19</v>
      </c>
      <c r="B65" s="86"/>
      <c r="C65" s="17">
        <v>66273711.530000001</v>
      </c>
      <c r="D65" s="17">
        <v>64904803.530000001</v>
      </c>
      <c r="E65" s="18">
        <f t="shared" ca="1" si="2"/>
        <v>-1368908</v>
      </c>
      <c r="F65" s="18">
        <v>64854694.770000003</v>
      </c>
      <c r="G65" s="19">
        <f t="shared" ca="1" si="3"/>
        <v>0.99919999999999998</v>
      </c>
      <c r="H65" s="3"/>
    </row>
  </sheetData>
  <mergeCells count="10">
    <mergeCell ref="A65:B65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8.28515625" style="1" customWidth="1"/>
    <col min="4" max="4" width="11.28515625" style="1" customWidth="1"/>
    <col min="5" max="5" width="14.28515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71" t="s">
        <v>0</v>
      </c>
      <c r="B1" s="72"/>
      <c r="C1" s="72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73" t="s">
        <v>77</v>
      </c>
      <c r="B3" s="74"/>
      <c r="C3" s="74"/>
      <c r="D3" s="74"/>
      <c r="E3" s="74"/>
      <c r="F3" s="74"/>
      <c r="G3" s="74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75" t="s">
        <v>2</v>
      </c>
      <c r="B5" s="76"/>
      <c r="C5" s="76"/>
      <c r="D5" s="76"/>
      <c r="E5" s="76"/>
      <c r="F5" s="76"/>
      <c r="G5" s="76"/>
      <c r="H5" s="3"/>
    </row>
    <row r="6" spans="1:8" ht="16.350000000000001" customHeight="1" x14ac:dyDescent="0.25">
      <c r="A6" s="87" t="s">
        <v>3</v>
      </c>
      <c r="B6" s="89" t="s">
        <v>4</v>
      </c>
      <c r="C6" s="69" t="s">
        <v>224</v>
      </c>
      <c r="D6" s="68" t="s">
        <v>5</v>
      </c>
      <c r="E6" s="68"/>
      <c r="F6" s="81" t="s">
        <v>6</v>
      </c>
      <c r="G6" s="83" t="s">
        <v>7</v>
      </c>
      <c r="H6" s="3"/>
    </row>
    <row r="7" spans="1:8" ht="45" x14ac:dyDescent="0.25">
      <c r="A7" s="88"/>
      <c r="B7" s="90"/>
      <c r="C7" s="70"/>
      <c r="D7" s="36" t="s">
        <v>8</v>
      </c>
      <c r="E7" s="36" t="s">
        <v>9</v>
      </c>
      <c r="F7" s="82"/>
      <c r="G7" s="84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0</v>
      </c>
      <c r="D9" s="11">
        <v>0</v>
      </c>
      <c r="E9" s="11">
        <f ca="1">INDIRECT("R[0]C[-1]", FALSE)-INDIRECT("R[0]C[-2]", FALSE)</f>
        <v>0</v>
      </c>
      <c r="F9" s="11">
        <v>0</v>
      </c>
      <c r="G9" s="12">
        <f ca="1">IF(INDIRECT("R[0]C[-3]", FALSE)=0,0,ROUND(INDIRECT("R[0]C[-1]", FALSE)/INDIRECT("R[0]C[-3]", FALSE),4))</f>
        <v>0</v>
      </c>
      <c r="H9" s="3"/>
    </row>
    <row r="10" spans="1:8" ht="30" outlineLevel="2" x14ac:dyDescent="0.25">
      <c r="A10" s="13"/>
      <c r="B10" s="14" t="s">
        <v>24</v>
      </c>
      <c r="C10" s="15">
        <v>0</v>
      </c>
      <c r="D10" s="15">
        <v>0</v>
      </c>
      <c r="E10" s="15">
        <f ca="1">INDIRECT("R[0]C[-1]", FALSE)-INDIRECT("R[0]C[-2]", FALSE)</f>
        <v>0</v>
      </c>
      <c r="F10" s="15">
        <v>0</v>
      </c>
      <c r="G10" s="16">
        <f ca="1">IF(INDIRECT("R[0]C[-3]", FALSE)=0,0,ROUND(INDIRECT("R[0]C[-1]", FALSE)/INDIRECT("R[0]C[-3]", FALSE),4))</f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17</v>
      </c>
      <c r="C11" s="11">
        <v>0</v>
      </c>
      <c r="D11" s="11">
        <v>27800000</v>
      </c>
      <c r="E11" s="11">
        <f ca="1">INDIRECT("R[0]C[-1]", FALSE)-INDIRECT("R[0]C[-2]", FALSE)</f>
        <v>27800000</v>
      </c>
      <c r="F11" s="11">
        <v>27800000</v>
      </c>
      <c r="G11" s="12">
        <f ca="1">IF(INDIRECT("R[0]C[-3]", FALSE)=0,0,ROUND(INDIRECT("R[0]C[-1]", FALSE)/INDIRECT("R[0]C[-3]", FALSE),4))</f>
        <v>1</v>
      </c>
      <c r="H11" s="3"/>
    </row>
    <row r="12" spans="1:8" ht="45" outlineLevel="2" x14ac:dyDescent="0.25">
      <c r="A12" s="13"/>
      <c r="B12" s="14" t="s">
        <v>18</v>
      </c>
      <c r="C12" s="15">
        <v>0</v>
      </c>
      <c r="D12" s="15">
        <v>27800000</v>
      </c>
      <c r="E12" s="15">
        <f ca="1">INDIRECT("R[0]C[-1]", FALSE)-INDIRECT("R[0]C[-2]", FALSE)</f>
        <v>27800000</v>
      </c>
      <c r="F12" s="15">
        <v>27800000</v>
      </c>
      <c r="G12" s="16">
        <f ca="1">IF(INDIRECT("R[0]C[-3]", FALSE)=0,0,ROUND(INDIRECT("R[0]C[-1]", FALSE)/INDIRECT("R[0]C[-3]", FALSE),4))</f>
        <v>1</v>
      </c>
      <c r="H12" s="3"/>
    </row>
    <row r="13" spans="1:8" ht="15" customHeight="1" x14ac:dyDescent="0.25">
      <c r="A13" s="85" t="s">
        <v>19</v>
      </c>
      <c r="B13" s="86"/>
      <c r="C13" s="17">
        <v>0</v>
      </c>
      <c r="D13" s="17">
        <v>27800000</v>
      </c>
      <c r="E13" s="18">
        <f ca="1">INDIRECT("R[0]C[-1]", FALSE)-INDIRECT("R[0]C[-2]", FALSE)</f>
        <v>27800000</v>
      </c>
      <c r="F13" s="18">
        <v>27800000</v>
      </c>
      <c r="G13" s="19">
        <f ca="1">IF(INDIRECT("R[0]C[-3]", FALSE)=0,0,ROUND(INDIRECT("R[0]C[-1]", FALSE)/INDIRECT("R[0]C[-3]", FALSE),4))</f>
        <v>1</v>
      </c>
      <c r="H13" s="3"/>
    </row>
  </sheetData>
  <mergeCells count="10">
    <mergeCell ref="A13:B1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20.7109375" style="1" customWidth="1"/>
    <col min="4" max="4" width="11.28515625" style="1" customWidth="1"/>
    <col min="5" max="5" width="12.28515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71" t="s">
        <v>0</v>
      </c>
      <c r="B1" s="72"/>
      <c r="C1" s="72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86.25" customHeight="1" x14ac:dyDescent="0.25">
      <c r="A3" s="73" t="s">
        <v>78</v>
      </c>
      <c r="B3" s="74"/>
      <c r="C3" s="74"/>
      <c r="D3" s="74"/>
      <c r="E3" s="74"/>
      <c r="F3" s="74"/>
      <c r="G3" s="74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75" t="s">
        <v>2</v>
      </c>
      <c r="B5" s="76"/>
      <c r="C5" s="76"/>
      <c r="D5" s="76"/>
      <c r="E5" s="76"/>
      <c r="F5" s="76"/>
      <c r="G5" s="76"/>
      <c r="H5" s="3"/>
    </row>
    <row r="6" spans="1:8" ht="16.350000000000001" customHeight="1" x14ac:dyDescent="0.25">
      <c r="A6" s="87" t="s">
        <v>3</v>
      </c>
      <c r="B6" s="89" t="s">
        <v>4</v>
      </c>
      <c r="C6" s="69" t="s">
        <v>224</v>
      </c>
      <c r="D6" s="68" t="s">
        <v>5</v>
      </c>
      <c r="E6" s="68"/>
      <c r="F6" s="81" t="s">
        <v>6</v>
      </c>
      <c r="G6" s="83" t="s">
        <v>7</v>
      </c>
      <c r="H6" s="3"/>
    </row>
    <row r="7" spans="1:8" ht="45" x14ac:dyDescent="0.25">
      <c r="A7" s="88"/>
      <c r="B7" s="90"/>
      <c r="C7" s="70"/>
      <c r="D7" s="36" t="s">
        <v>8</v>
      </c>
      <c r="E7" s="36" t="s">
        <v>9</v>
      </c>
      <c r="F7" s="82"/>
      <c r="G7" s="84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0</v>
      </c>
      <c r="D9" s="11">
        <v>0</v>
      </c>
      <c r="E9" s="11">
        <f t="shared" ref="E9:E40" ca="1" si="0">INDIRECT("R[0]C[-1]", FALSE)-INDIRECT("R[0]C[-2]", FALSE)</f>
        <v>0</v>
      </c>
      <c r="F9" s="11">
        <v>0</v>
      </c>
      <c r="G9" s="12">
        <f t="shared" ref="G9:G40" ca="1" si="1">IF(INDIRECT("R[0]C[-3]", FALSE)=0,0,ROUND(INDIRECT("R[0]C[-1]", FALSE)/INDIRECT("R[0]C[-3]", FALSE),4))</f>
        <v>0</v>
      </c>
      <c r="H9" s="3"/>
    </row>
    <row r="10" spans="1:8" ht="30" outlineLevel="2" x14ac:dyDescent="0.25">
      <c r="A10" s="13"/>
      <c r="B10" s="14" t="s">
        <v>24</v>
      </c>
      <c r="C10" s="15">
        <v>0</v>
      </c>
      <c r="D10" s="15">
        <v>0</v>
      </c>
      <c r="E10" s="15">
        <f t="shared" ca="1" si="0"/>
        <v>0</v>
      </c>
      <c r="F10" s="15">
        <v>0</v>
      </c>
      <c r="G10" s="16">
        <f t="shared" ca="1" si="1"/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26</v>
      </c>
      <c r="C11" s="11">
        <v>0</v>
      </c>
      <c r="D11" s="11">
        <v>130200</v>
      </c>
      <c r="E11" s="11">
        <f t="shared" ca="1" si="0"/>
        <v>130200</v>
      </c>
      <c r="F11" s="11">
        <v>130200</v>
      </c>
      <c r="G11" s="12">
        <f t="shared" ca="1" si="1"/>
        <v>1</v>
      </c>
      <c r="H11" s="3"/>
    </row>
    <row r="12" spans="1:8" ht="45" outlineLevel="2" x14ac:dyDescent="0.25">
      <c r="A12" s="13"/>
      <c r="B12" s="14" t="s">
        <v>27</v>
      </c>
      <c r="C12" s="15">
        <v>0</v>
      </c>
      <c r="D12" s="15">
        <v>130200</v>
      </c>
      <c r="E12" s="15">
        <f t="shared" ca="1" si="0"/>
        <v>130200</v>
      </c>
      <c r="F12" s="15">
        <v>130200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28</v>
      </c>
      <c r="C13" s="11">
        <v>0</v>
      </c>
      <c r="D13" s="11">
        <v>52080</v>
      </c>
      <c r="E13" s="11">
        <f t="shared" ca="1" si="0"/>
        <v>52080</v>
      </c>
      <c r="F13" s="11">
        <v>52080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29</v>
      </c>
      <c r="C14" s="15">
        <v>0</v>
      </c>
      <c r="D14" s="15">
        <v>52080</v>
      </c>
      <c r="E14" s="15">
        <f t="shared" ca="1" si="0"/>
        <v>52080</v>
      </c>
      <c r="F14" s="15">
        <v>52080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30</v>
      </c>
      <c r="C15" s="11">
        <v>0</v>
      </c>
      <c r="D15" s="11">
        <v>130200</v>
      </c>
      <c r="E15" s="11">
        <f t="shared" ca="1" si="0"/>
        <v>130200</v>
      </c>
      <c r="F15" s="11">
        <v>130200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31</v>
      </c>
      <c r="C16" s="15">
        <v>0</v>
      </c>
      <c r="D16" s="15">
        <v>130200</v>
      </c>
      <c r="E16" s="15">
        <f t="shared" ca="1" si="0"/>
        <v>130200</v>
      </c>
      <c r="F16" s="15">
        <v>130200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32</v>
      </c>
      <c r="C17" s="11">
        <v>0</v>
      </c>
      <c r="D17" s="11">
        <v>208320</v>
      </c>
      <c r="E17" s="11">
        <f t="shared" ca="1" si="0"/>
        <v>208320</v>
      </c>
      <c r="F17" s="11">
        <v>208320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33</v>
      </c>
      <c r="C18" s="15">
        <v>0</v>
      </c>
      <c r="D18" s="15">
        <v>208320</v>
      </c>
      <c r="E18" s="15">
        <f t="shared" ca="1" si="0"/>
        <v>208320</v>
      </c>
      <c r="F18" s="15">
        <v>208320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34</v>
      </c>
      <c r="C19" s="11">
        <v>0</v>
      </c>
      <c r="D19" s="11">
        <v>104160</v>
      </c>
      <c r="E19" s="11">
        <f t="shared" ca="1" si="0"/>
        <v>104160</v>
      </c>
      <c r="F19" s="11">
        <v>104160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35</v>
      </c>
      <c r="C20" s="15">
        <v>0</v>
      </c>
      <c r="D20" s="15">
        <v>104160</v>
      </c>
      <c r="E20" s="15">
        <f t="shared" ca="1" si="0"/>
        <v>104160</v>
      </c>
      <c r="F20" s="15">
        <v>104160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36</v>
      </c>
      <c r="C21" s="11">
        <v>0</v>
      </c>
      <c r="D21" s="11">
        <v>110670</v>
      </c>
      <c r="E21" s="11">
        <f t="shared" ca="1" si="0"/>
        <v>110670</v>
      </c>
      <c r="F21" s="11">
        <v>97650</v>
      </c>
      <c r="G21" s="12">
        <f t="shared" ca="1" si="1"/>
        <v>0.88239999999999996</v>
      </c>
      <c r="H21" s="3"/>
    </row>
    <row r="22" spans="1:8" ht="60" outlineLevel="2" x14ac:dyDescent="0.25">
      <c r="A22" s="13"/>
      <c r="B22" s="14" t="s">
        <v>37</v>
      </c>
      <c r="C22" s="15">
        <v>0</v>
      </c>
      <c r="D22" s="15">
        <v>110670</v>
      </c>
      <c r="E22" s="15">
        <f t="shared" ca="1" si="0"/>
        <v>110670</v>
      </c>
      <c r="F22" s="15">
        <v>97650</v>
      </c>
      <c r="G22" s="16">
        <f t="shared" ca="1" si="1"/>
        <v>0.88239999999999996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38</v>
      </c>
      <c r="C23" s="11">
        <v>0</v>
      </c>
      <c r="D23" s="11">
        <v>52080</v>
      </c>
      <c r="E23" s="11">
        <f t="shared" ca="1" si="0"/>
        <v>52080</v>
      </c>
      <c r="F23" s="11">
        <v>52080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39</v>
      </c>
      <c r="C24" s="15">
        <v>0</v>
      </c>
      <c r="D24" s="15">
        <v>52080</v>
      </c>
      <c r="E24" s="15">
        <f t="shared" ca="1" si="0"/>
        <v>52080</v>
      </c>
      <c r="F24" s="15">
        <v>52080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40</v>
      </c>
      <c r="C25" s="11">
        <v>0</v>
      </c>
      <c r="D25" s="11">
        <v>130200</v>
      </c>
      <c r="E25" s="11">
        <f t="shared" ca="1" si="0"/>
        <v>130200</v>
      </c>
      <c r="F25" s="11">
        <v>130200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41</v>
      </c>
      <c r="C26" s="15">
        <v>0</v>
      </c>
      <c r="D26" s="15">
        <v>130200</v>
      </c>
      <c r="E26" s="15">
        <f t="shared" ca="1" si="0"/>
        <v>130200</v>
      </c>
      <c r="F26" s="15">
        <v>130200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42</v>
      </c>
      <c r="C27" s="11">
        <v>0</v>
      </c>
      <c r="D27" s="11">
        <v>156240</v>
      </c>
      <c r="E27" s="11">
        <f t="shared" ca="1" si="0"/>
        <v>156240</v>
      </c>
      <c r="F27" s="11">
        <v>117180</v>
      </c>
      <c r="G27" s="12">
        <f t="shared" ca="1" si="1"/>
        <v>0.75</v>
      </c>
      <c r="H27" s="3"/>
    </row>
    <row r="28" spans="1:8" ht="60" outlineLevel="2" x14ac:dyDescent="0.25">
      <c r="A28" s="13"/>
      <c r="B28" s="14" t="s">
        <v>43</v>
      </c>
      <c r="C28" s="15">
        <v>0</v>
      </c>
      <c r="D28" s="15">
        <v>156240</v>
      </c>
      <c r="E28" s="15">
        <f t="shared" ca="1" si="0"/>
        <v>156240</v>
      </c>
      <c r="F28" s="15">
        <v>117180</v>
      </c>
      <c r="G28" s="16">
        <f t="shared" ca="1" si="1"/>
        <v>0.75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44</v>
      </c>
      <c r="C29" s="11">
        <v>0</v>
      </c>
      <c r="D29" s="11">
        <v>130200</v>
      </c>
      <c r="E29" s="11">
        <f t="shared" ca="1" si="0"/>
        <v>130200</v>
      </c>
      <c r="F29" s="11">
        <v>130200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45</v>
      </c>
      <c r="C30" s="15">
        <v>0</v>
      </c>
      <c r="D30" s="15">
        <v>130200</v>
      </c>
      <c r="E30" s="15">
        <f t="shared" ca="1" si="0"/>
        <v>130200</v>
      </c>
      <c r="F30" s="15">
        <v>130200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46</v>
      </c>
      <c r="C31" s="11">
        <v>0</v>
      </c>
      <c r="D31" s="11">
        <v>104160</v>
      </c>
      <c r="E31" s="11">
        <f t="shared" ca="1" si="0"/>
        <v>104160</v>
      </c>
      <c r="F31" s="11">
        <v>96180.86</v>
      </c>
      <c r="G31" s="12">
        <f t="shared" ca="1" si="1"/>
        <v>0.9234</v>
      </c>
      <c r="H31" s="3"/>
    </row>
    <row r="32" spans="1:8" ht="60" outlineLevel="2" x14ac:dyDescent="0.25">
      <c r="A32" s="13"/>
      <c r="B32" s="14" t="s">
        <v>47</v>
      </c>
      <c r="C32" s="15">
        <v>0</v>
      </c>
      <c r="D32" s="15">
        <v>104160</v>
      </c>
      <c r="E32" s="15">
        <f t="shared" ca="1" si="0"/>
        <v>104160</v>
      </c>
      <c r="F32" s="15">
        <v>96180.86</v>
      </c>
      <c r="G32" s="16">
        <f t="shared" ca="1" si="1"/>
        <v>0.9234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48</v>
      </c>
      <c r="C33" s="11">
        <v>0</v>
      </c>
      <c r="D33" s="11">
        <v>416640</v>
      </c>
      <c r="E33" s="11">
        <f t="shared" ca="1" si="0"/>
        <v>416640</v>
      </c>
      <c r="F33" s="11">
        <v>416640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49</v>
      </c>
      <c r="C34" s="15">
        <v>0</v>
      </c>
      <c r="D34" s="15">
        <v>416640</v>
      </c>
      <c r="E34" s="15">
        <f t="shared" ca="1" si="0"/>
        <v>416640</v>
      </c>
      <c r="F34" s="15">
        <v>416640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50</v>
      </c>
      <c r="C35" s="11">
        <v>0</v>
      </c>
      <c r="D35" s="11">
        <v>182280</v>
      </c>
      <c r="E35" s="11">
        <f t="shared" ca="1" si="0"/>
        <v>182280</v>
      </c>
      <c r="F35" s="11">
        <v>159879.13</v>
      </c>
      <c r="G35" s="12">
        <f t="shared" ca="1" si="1"/>
        <v>0.87709999999999999</v>
      </c>
      <c r="H35" s="3"/>
    </row>
    <row r="36" spans="1:8" ht="60" outlineLevel="2" x14ac:dyDescent="0.25">
      <c r="A36" s="13"/>
      <c r="B36" s="14" t="s">
        <v>51</v>
      </c>
      <c r="C36" s="15">
        <v>0</v>
      </c>
      <c r="D36" s="15">
        <v>182280</v>
      </c>
      <c r="E36" s="15">
        <f t="shared" ca="1" si="0"/>
        <v>182280</v>
      </c>
      <c r="F36" s="15">
        <v>159879.13</v>
      </c>
      <c r="G36" s="16">
        <f t="shared" ca="1" si="1"/>
        <v>0.87709999999999999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52</v>
      </c>
      <c r="C37" s="11">
        <v>0</v>
      </c>
      <c r="D37" s="11">
        <v>494760</v>
      </c>
      <c r="E37" s="11">
        <f t="shared" ca="1" si="0"/>
        <v>494760</v>
      </c>
      <c r="F37" s="11">
        <v>473168.29</v>
      </c>
      <c r="G37" s="12">
        <f t="shared" ca="1" si="1"/>
        <v>0.95640000000000003</v>
      </c>
      <c r="H37" s="3"/>
    </row>
    <row r="38" spans="1:8" ht="60" outlineLevel="2" x14ac:dyDescent="0.25">
      <c r="A38" s="13"/>
      <c r="B38" s="14" t="s">
        <v>53</v>
      </c>
      <c r="C38" s="15">
        <v>0</v>
      </c>
      <c r="D38" s="15">
        <v>494760</v>
      </c>
      <c r="E38" s="15">
        <f t="shared" ca="1" si="0"/>
        <v>494760</v>
      </c>
      <c r="F38" s="15">
        <v>473168.29</v>
      </c>
      <c r="G38" s="16">
        <f t="shared" ca="1" si="1"/>
        <v>0.95640000000000003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54</v>
      </c>
      <c r="C39" s="11">
        <v>0</v>
      </c>
      <c r="D39" s="11">
        <v>104160</v>
      </c>
      <c r="E39" s="11">
        <f t="shared" ca="1" si="0"/>
        <v>104160</v>
      </c>
      <c r="F39" s="11">
        <v>89387.82</v>
      </c>
      <c r="G39" s="12">
        <f t="shared" ca="1" si="1"/>
        <v>0.85819999999999996</v>
      </c>
      <c r="H39" s="3"/>
    </row>
    <row r="40" spans="1:8" ht="60" outlineLevel="2" x14ac:dyDescent="0.25">
      <c r="A40" s="13"/>
      <c r="B40" s="14" t="s">
        <v>55</v>
      </c>
      <c r="C40" s="15">
        <v>0</v>
      </c>
      <c r="D40" s="15">
        <v>104160</v>
      </c>
      <c r="E40" s="15">
        <f t="shared" ca="1" si="0"/>
        <v>104160</v>
      </c>
      <c r="F40" s="15">
        <v>89387.82</v>
      </c>
      <c r="G40" s="16">
        <f t="shared" ca="1" si="1"/>
        <v>0.85819999999999996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56</v>
      </c>
      <c r="C41" s="11">
        <v>0</v>
      </c>
      <c r="D41" s="11">
        <v>71610</v>
      </c>
      <c r="E41" s="11">
        <f t="shared" ref="E41:E65" ca="1" si="2">INDIRECT("R[0]C[-1]", FALSE)-INDIRECT("R[0]C[-2]", FALSE)</f>
        <v>71610</v>
      </c>
      <c r="F41" s="11">
        <v>71610</v>
      </c>
      <c r="G41" s="12">
        <f t="shared" ref="G41:G65" ca="1" si="3">IF(INDIRECT("R[0]C[-3]", FALSE)=0,0,ROUND(INDIRECT("R[0]C[-1]", FALSE)/INDIRECT("R[0]C[-3]", FALSE),4))</f>
        <v>1</v>
      </c>
      <c r="H41" s="3"/>
    </row>
    <row r="42" spans="1:8" ht="60" outlineLevel="2" x14ac:dyDescent="0.25">
      <c r="A42" s="13"/>
      <c r="B42" s="14" t="s">
        <v>57</v>
      </c>
      <c r="C42" s="15">
        <v>0</v>
      </c>
      <c r="D42" s="15">
        <v>71610</v>
      </c>
      <c r="E42" s="15">
        <f t="shared" ca="1" si="2"/>
        <v>71610</v>
      </c>
      <c r="F42" s="15">
        <v>71610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58</v>
      </c>
      <c r="C43" s="11">
        <v>0</v>
      </c>
      <c r="D43" s="11">
        <v>78120</v>
      </c>
      <c r="E43" s="11">
        <f t="shared" ca="1" si="2"/>
        <v>78120</v>
      </c>
      <c r="F43" s="11">
        <v>78120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59</v>
      </c>
      <c r="C44" s="15">
        <v>0</v>
      </c>
      <c r="D44" s="15">
        <v>78120</v>
      </c>
      <c r="E44" s="15">
        <f t="shared" ca="1" si="2"/>
        <v>78120</v>
      </c>
      <c r="F44" s="15">
        <v>78120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60</v>
      </c>
      <c r="C45" s="11">
        <v>0</v>
      </c>
      <c r="D45" s="11">
        <v>78120</v>
      </c>
      <c r="E45" s="11">
        <f t="shared" ca="1" si="2"/>
        <v>78120</v>
      </c>
      <c r="F45" s="11">
        <v>78120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61</v>
      </c>
      <c r="C46" s="15">
        <v>0</v>
      </c>
      <c r="D46" s="15">
        <v>78120</v>
      </c>
      <c r="E46" s="15">
        <f t="shared" ca="1" si="2"/>
        <v>78120</v>
      </c>
      <c r="F46" s="15">
        <v>78120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21</v>
      </c>
      <c r="C47" s="11">
        <v>0</v>
      </c>
      <c r="D47" s="11">
        <v>156240</v>
      </c>
      <c r="E47" s="11">
        <f t="shared" ca="1" si="2"/>
        <v>156240</v>
      </c>
      <c r="F47" s="11">
        <v>155309.99</v>
      </c>
      <c r="G47" s="12">
        <f t="shared" ca="1" si="3"/>
        <v>0.99399999999999999</v>
      </c>
      <c r="H47" s="3"/>
    </row>
    <row r="48" spans="1:8" ht="60" outlineLevel="2" x14ac:dyDescent="0.25">
      <c r="A48" s="13"/>
      <c r="B48" s="14" t="s">
        <v>62</v>
      </c>
      <c r="C48" s="15">
        <v>0</v>
      </c>
      <c r="D48" s="15">
        <v>156240</v>
      </c>
      <c r="E48" s="15">
        <f t="shared" ca="1" si="2"/>
        <v>156240</v>
      </c>
      <c r="F48" s="15">
        <v>155309.99</v>
      </c>
      <c r="G48" s="16">
        <f t="shared" ca="1" si="3"/>
        <v>0.99399999999999999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63</v>
      </c>
      <c r="C49" s="11">
        <v>0</v>
      </c>
      <c r="D49" s="11">
        <v>104160</v>
      </c>
      <c r="E49" s="11">
        <f t="shared" ca="1" si="2"/>
        <v>104160</v>
      </c>
      <c r="F49" s="11">
        <v>104160</v>
      </c>
      <c r="G49" s="12">
        <f t="shared" ca="1" si="3"/>
        <v>1</v>
      </c>
      <c r="H49" s="3"/>
    </row>
    <row r="50" spans="1:8" ht="60" outlineLevel="2" x14ac:dyDescent="0.25">
      <c r="A50" s="13"/>
      <c r="B50" s="14" t="s">
        <v>64</v>
      </c>
      <c r="C50" s="15">
        <v>0</v>
      </c>
      <c r="D50" s="15">
        <v>104160</v>
      </c>
      <c r="E50" s="15">
        <f t="shared" ca="1" si="2"/>
        <v>104160</v>
      </c>
      <c r="F50" s="15">
        <v>104160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17</v>
      </c>
      <c r="C51" s="11">
        <v>0</v>
      </c>
      <c r="D51" s="11">
        <v>1145760</v>
      </c>
      <c r="E51" s="11">
        <f t="shared" ca="1" si="2"/>
        <v>1145760</v>
      </c>
      <c r="F51" s="11">
        <v>1129226.5</v>
      </c>
      <c r="G51" s="12">
        <f t="shared" ca="1" si="3"/>
        <v>0.98560000000000003</v>
      </c>
      <c r="H51" s="3"/>
    </row>
    <row r="52" spans="1:8" ht="45" outlineLevel="2" x14ac:dyDescent="0.25">
      <c r="A52" s="13"/>
      <c r="B52" s="14" t="s">
        <v>18</v>
      </c>
      <c r="C52" s="15">
        <v>0</v>
      </c>
      <c r="D52" s="15">
        <v>1145760</v>
      </c>
      <c r="E52" s="15">
        <f t="shared" ca="1" si="2"/>
        <v>1145760</v>
      </c>
      <c r="F52" s="15">
        <v>1129226.5</v>
      </c>
      <c r="G52" s="16">
        <f t="shared" ca="1" si="3"/>
        <v>0.98560000000000003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65</v>
      </c>
      <c r="C53" s="11">
        <v>0</v>
      </c>
      <c r="D53" s="11">
        <v>683550</v>
      </c>
      <c r="E53" s="11">
        <f t="shared" ca="1" si="2"/>
        <v>683550</v>
      </c>
      <c r="F53" s="11">
        <v>683550</v>
      </c>
      <c r="G53" s="12">
        <f t="shared" ca="1" si="3"/>
        <v>1</v>
      </c>
      <c r="H53" s="3"/>
    </row>
    <row r="54" spans="1:8" ht="60" outlineLevel="2" x14ac:dyDescent="0.25">
      <c r="A54" s="13"/>
      <c r="B54" s="14" t="s">
        <v>66</v>
      </c>
      <c r="C54" s="15">
        <v>0</v>
      </c>
      <c r="D54" s="15">
        <v>683550</v>
      </c>
      <c r="E54" s="15">
        <f t="shared" ca="1" si="2"/>
        <v>683550</v>
      </c>
      <c r="F54" s="15">
        <v>683550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67</v>
      </c>
      <c r="C55" s="11">
        <v>0</v>
      </c>
      <c r="D55" s="11">
        <v>397110</v>
      </c>
      <c r="E55" s="11">
        <f t="shared" ca="1" si="2"/>
        <v>397110</v>
      </c>
      <c r="F55" s="11">
        <v>397110</v>
      </c>
      <c r="G55" s="12">
        <f t="shared" ca="1" si="3"/>
        <v>1</v>
      </c>
      <c r="H55" s="3"/>
    </row>
    <row r="56" spans="1:8" ht="60" outlineLevel="2" x14ac:dyDescent="0.25">
      <c r="A56" s="13"/>
      <c r="B56" s="14" t="s">
        <v>68</v>
      </c>
      <c r="C56" s="15">
        <v>0</v>
      </c>
      <c r="D56" s="15">
        <v>397110</v>
      </c>
      <c r="E56" s="15">
        <f t="shared" ca="1" si="2"/>
        <v>397110</v>
      </c>
      <c r="F56" s="15">
        <v>397110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69</v>
      </c>
      <c r="C57" s="11">
        <v>0</v>
      </c>
      <c r="D57" s="11">
        <v>104160</v>
      </c>
      <c r="E57" s="11">
        <f t="shared" ca="1" si="2"/>
        <v>104160</v>
      </c>
      <c r="F57" s="11">
        <v>104160</v>
      </c>
      <c r="G57" s="12">
        <f t="shared" ca="1" si="3"/>
        <v>1</v>
      </c>
      <c r="H57" s="3"/>
    </row>
    <row r="58" spans="1:8" ht="45" outlineLevel="2" x14ac:dyDescent="0.25">
      <c r="A58" s="13"/>
      <c r="B58" s="14" t="s">
        <v>70</v>
      </c>
      <c r="C58" s="15">
        <v>0</v>
      </c>
      <c r="D58" s="15">
        <v>104160</v>
      </c>
      <c r="E58" s="15">
        <f t="shared" ca="1" si="2"/>
        <v>104160</v>
      </c>
      <c r="F58" s="15">
        <v>104160</v>
      </c>
      <c r="G58" s="16">
        <f t="shared" ca="1" si="3"/>
        <v>1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71</v>
      </c>
      <c r="C59" s="11">
        <v>0</v>
      </c>
      <c r="D59" s="11">
        <v>664020</v>
      </c>
      <c r="E59" s="11">
        <f t="shared" ca="1" si="2"/>
        <v>664020</v>
      </c>
      <c r="F59" s="11">
        <v>664020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72</v>
      </c>
      <c r="C60" s="15">
        <v>0</v>
      </c>
      <c r="D60" s="15">
        <v>664020</v>
      </c>
      <c r="E60" s="15">
        <f t="shared" ca="1" si="2"/>
        <v>664020</v>
      </c>
      <c r="F60" s="15">
        <v>664020</v>
      </c>
      <c r="G60" s="16">
        <f t="shared" ca="1" si="3"/>
        <v>1</v>
      </c>
      <c r="H60" s="3"/>
    </row>
    <row r="61" spans="1:8" outlineLevel="1" x14ac:dyDescent="0.25">
      <c r="A6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0" t="s">
        <v>73</v>
      </c>
      <c r="C61" s="11">
        <v>0</v>
      </c>
      <c r="D61" s="11">
        <v>494760</v>
      </c>
      <c r="E61" s="11">
        <f t="shared" ca="1" si="2"/>
        <v>494760</v>
      </c>
      <c r="F61" s="11">
        <v>494760</v>
      </c>
      <c r="G61" s="12">
        <f t="shared" ca="1" si="3"/>
        <v>1</v>
      </c>
      <c r="H61" s="3"/>
    </row>
    <row r="62" spans="1:8" ht="60" outlineLevel="2" x14ac:dyDescent="0.25">
      <c r="A62" s="13"/>
      <c r="B62" s="14" t="s">
        <v>74</v>
      </c>
      <c r="C62" s="15">
        <v>0</v>
      </c>
      <c r="D62" s="15">
        <v>494760</v>
      </c>
      <c r="E62" s="15">
        <f t="shared" ca="1" si="2"/>
        <v>494760</v>
      </c>
      <c r="F62" s="15">
        <v>494760</v>
      </c>
      <c r="G62" s="16">
        <f t="shared" ca="1" si="3"/>
        <v>1</v>
      </c>
      <c r="H62" s="3"/>
    </row>
    <row r="63" spans="1:8" outlineLevel="1" x14ac:dyDescent="0.25">
      <c r="A6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3" s="10" t="s">
        <v>75</v>
      </c>
      <c r="C63" s="11">
        <v>0</v>
      </c>
      <c r="D63" s="11">
        <v>416640</v>
      </c>
      <c r="E63" s="11">
        <f t="shared" ca="1" si="2"/>
        <v>416640</v>
      </c>
      <c r="F63" s="11">
        <v>416640</v>
      </c>
      <c r="G63" s="12">
        <f t="shared" ca="1" si="3"/>
        <v>1</v>
      </c>
      <c r="H63" s="3"/>
    </row>
    <row r="64" spans="1:8" ht="60" outlineLevel="2" x14ac:dyDescent="0.25">
      <c r="A64" s="13"/>
      <c r="B64" s="14" t="s">
        <v>76</v>
      </c>
      <c r="C64" s="15">
        <v>0</v>
      </c>
      <c r="D64" s="15">
        <v>416640</v>
      </c>
      <c r="E64" s="15">
        <f t="shared" ca="1" si="2"/>
        <v>416640</v>
      </c>
      <c r="F64" s="15">
        <v>416640</v>
      </c>
      <c r="G64" s="16">
        <f t="shared" ca="1" si="3"/>
        <v>1</v>
      </c>
      <c r="H64" s="3"/>
    </row>
    <row r="65" spans="1:8" ht="15" customHeight="1" x14ac:dyDescent="0.25">
      <c r="A65" s="85" t="s">
        <v>19</v>
      </c>
      <c r="B65" s="86"/>
      <c r="C65" s="17">
        <v>0</v>
      </c>
      <c r="D65" s="17">
        <v>6900600</v>
      </c>
      <c r="E65" s="18">
        <f t="shared" ca="1" si="2"/>
        <v>6900600</v>
      </c>
      <c r="F65" s="18">
        <v>6764312.5899999999</v>
      </c>
      <c r="G65" s="19">
        <f t="shared" ca="1" si="3"/>
        <v>0.98019999999999996</v>
      </c>
      <c r="H65" s="3"/>
    </row>
  </sheetData>
  <mergeCells count="10">
    <mergeCell ref="A65:B65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8.28515625" style="1" customWidth="1"/>
    <col min="4" max="4" width="11.28515625" style="1" customWidth="1"/>
    <col min="5" max="5" width="12.710937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71" t="s">
        <v>0</v>
      </c>
      <c r="B1" s="72"/>
      <c r="C1" s="72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73" t="s">
        <v>79</v>
      </c>
      <c r="B3" s="74"/>
      <c r="C3" s="74"/>
      <c r="D3" s="74"/>
      <c r="E3" s="74"/>
      <c r="F3" s="74"/>
      <c r="G3" s="74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75" t="s">
        <v>2</v>
      </c>
      <c r="B5" s="76"/>
      <c r="C5" s="76"/>
      <c r="D5" s="76"/>
      <c r="E5" s="76"/>
      <c r="F5" s="76"/>
      <c r="G5" s="76"/>
      <c r="H5" s="3"/>
    </row>
    <row r="6" spans="1:8" ht="16.350000000000001" customHeight="1" x14ac:dyDescent="0.25">
      <c r="A6" s="87" t="s">
        <v>3</v>
      </c>
      <c r="B6" s="89" t="s">
        <v>4</v>
      </c>
      <c r="C6" s="69" t="s">
        <v>224</v>
      </c>
      <c r="D6" s="68" t="s">
        <v>5</v>
      </c>
      <c r="E6" s="68"/>
      <c r="F6" s="81" t="s">
        <v>6</v>
      </c>
      <c r="G6" s="83" t="s">
        <v>7</v>
      </c>
      <c r="H6" s="3"/>
    </row>
    <row r="7" spans="1:8" ht="45" x14ac:dyDescent="0.25">
      <c r="A7" s="88"/>
      <c r="B7" s="90"/>
      <c r="C7" s="70"/>
      <c r="D7" s="36" t="s">
        <v>8</v>
      </c>
      <c r="E7" s="36" t="s">
        <v>9</v>
      </c>
      <c r="F7" s="82"/>
      <c r="G7" s="84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0</v>
      </c>
      <c r="D9" s="11">
        <v>0</v>
      </c>
      <c r="E9" s="11">
        <f ca="1">INDIRECT("R[0]C[-1]", FALSE)-INDIRECT("R[0]C[-2]", FALSE)</f>
        <v>0</v>
      </c>
      <c r="F9" s="11">
        <v>0</v>
      </c>
      <c r="G9" s="12">
        <f ca="1">IF(INDIRECT("R[0]C[-3]", FALSE)=0,0,ROUND(INDIRECT("R[0]C[-1]", FALSE)/INDIRECT("R[0]C[-3]", FALSE),4))</f>
        <v>0</v>
      </c>
      <c r="H9" s="3"/>
    </row>
    <row r="10" spans="1:8" ht="45" outlineLevel="2" x14ac:dyDescent="0.25">
      <c r="A10" s="13"/>
      <c r="B10" s="14" t="s">
        <v>80</v>
      </c>
      <c r="C10" s="15">
        <v>0</v>
      </c>
      <c r="D10" s="15">
        <v>0</v>
      </c>
      <c r="E10" s="15">
        <f ca="1">INDIRECT("R[0]C[-1]", FALSE)-INDIRECT("R[0]C[-2]", FALSE)</f>
        <v>0</v>
      </c>
      <c r="F10" s="15">
        <v>0</v>
      </c>
      <c r="G10" s="16">
        <f ca="1">IF(INDIRECT("R[0]C[-3]", FALSE)=0,0,ROUND(INDIRECT("R[0]C[-1]", FALSE)/INDIRECT("R[0]C[-3]", FALSE),4))</f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65</v>
      </c>
      <c r="C11" s="11">
        <v>0</v>
      </c>
      <c r="D11" s="11">
        <v>0</v>
      </c>
      <c r="E11" s="11">
        <f ca="1">INDIRECT("R[0]C[-1]", FALSE)-INDIRECT("R[0]C[-2]", FALSE)</f>
        <v>0</v>
      </c>
      <c r="F11" s="11">
        <v>0</v>
      </c>
      <c r="G11" s="12">
        <f ca="1">IF(INDIRECT("R[0]C[-3]", FALSE)=0,0,ROUND(INDIRECT("R[0]C[-1]", FALSE)/INDIRECT("R[0]C[-3]", FALSE),4))</f>
        <v>0</v>
      </c>
      <c r="H11" s="3"/>
    </row>
    <row r="12" spans="1:8" ht="75" outlineLevel="2" x14ac:dyDescent="0.25">
      <c r="A12" s="13"/>
      <c r="B12" s="14" t="s">
        <v>81</v>
      </c>
      <c r="C12" s="15">
        <v>0</v>
      </c>
      <c r="D12" s="15">
        <v>0</v>
      </c>
      <c r="E12" s="15">
        <f ca="1">INDIRECT("R[0]C[-1]", FALSE)-INDIRECT("R[0]C[-2]", FALSE)</f>
        <v>0</v>
      </c>
      <c r="F12" s="15">
        <v>0</v>
      </c>
      <c r="G12" s="16">
        <f ca="1">IF(INDIRECT("R[0]C[-3]", FALSE)=0,0,ROUND(INDIRECT("R[0]C[-1]", FALSE)/INDIRECT("R[0]C[-3]", FALSE),4))</f>
        <v>0</v>
      </c>
      <c r="H12" s="3"/>
    </row>
    <row r="13" spans="1:8" ht="15" customHeight="1" x14ac:dyDescent="0.25">
      <c r="A13" s="85" t="s">
        <v>19</v>
      </c>
      <c r="B13" s="86"/>
      <c r="C13" s="17">
        <v>0</v>
      </c>
      <c r="D13" s="17">
        <v>0</v>
      </c>
      <c r="E13" s="18">
        <f ca="1">INDIRECT("R[0]C[-1]", FALSE)-INDIRECT("R[0]C[-2]", FALSE)</f>
        <v>0</v>
      </c>
      <c r="F13" s="18">
        <v>0</v>
      </c>
      <c r="G13" s="19">
        <f ca="1">IF(INDIRECT("R[0]C[-3]", FALSE)=0,0,ROUND(INDIRECT("R[0]C[-1]", FALSE)/INDIRECT("R[0]C[-3]", FALSE),4))</f>
        <v>0</v>
      </c>
      <c r="H13" s="3"/>
    </row>
  </sheetData>
  <mergeCells count="10">
    <mergeCell ref="A13:B1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7109375" style="1" customWidth="1"/>
    <col min="4" max="4" width="11.28515625" style="1" customWidth="1"/>
    <col min="5" max="5" width="13.140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71" t="s">
        <v>0</v>
      </c>
      <c r="B1" s="72"/>
      <c r="C1" s="72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73" t="s">
        <v>82</v>
      </c>
      <c r="B3" s="74"/>
      <c r="C3" s="74"/>
      <c r="D3" s="74"/>
      <c r="E3" s="74"/>
      <c r="F3" s="74"/>
      <c r="G3" s="74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75" t="s">
        <v>2</v>
      </c>
      <c r="B5" s="76"/>
      <c r="C5" s="76"/>
      <c r="D5" s="76"/>
      <c r="E5" s="76"/>
      <c r="F5" s="76"/>
      <c r="G5" s="76"/>
      <c r="H5" s="3"/>
    </row>
    <row r="6" spans="1:8" ht="16.350000000000001" customHeight="1" x14ac:dyDescent="0.25">
      <c r="A6" s="87" t="s">
        <v>3</v>
      </c>
      <c r="B6" s="89" t="s">
        <v>4</v>
      </c>
      <c r="C6" s="69" t="s">
        <v>224</v>
      </c>
      <c r="D6" s="68" t="s">
        <v>5</v>
      </c>
      <c r="E6" s="68"/>
      <c r="F6" s="81" t="s">
        <v>6</v>
      </c>
      <c r="G6" s="83" t="s">
        <v>7</v>
      </c>
      <c r="H6" s="3"/>
    </row>
    <row r="7" spans="1:8" ht="45" x14ac:dyDescent="0.25">
      <c r="A7" s="88"/>
      <c r="B7" s="90"/>
      <c r="C7" s="70"/>
      <c r="D7" s="36" t="s">
        <v>8</v>
      </c>
      <c r="E7" s="36" t="s">
        <v>9</v>
      </c>
      <c r="F7" s="82"/>
      <c r="G7" s="84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127355000</v>
      </c>
      <c r="D9" s="11">
        <v>0</v>
      </c>
      <c r="E9" s="11">
        <f t="shared" ref="E9:E19" ca="1" si="0">INDIRECT("R[0]C[-1]", FALSE)-INDIRECT("R[0]C[-2]", FALSE)</f>
        <v>-127355000</v>
      </c>
      <c r="F9" s="11">
        <v>0</v>
      </c>
      <c r="G9" s="12">
        <f t="shared" ref="G9:G19" ca="1" si="1">IF(INDIRECT("R[0]C[-3]", FALSE)=0,0,ROUND(INDIRECT("R[0]C[-1]", FALSE)/INDIRECT("R[0]C[-3]", FALSE),4))</f>
        <v>0</v>
      </c>
      <c r="H9" s="3"/>
    </row>
    <row r="10" spans="1:8" ht="45" outlineLevel="2" x14ac:dyDescent="0.25">
      <c r="A10" s="13"/>
      <c r="B10" s="14" t="s">
        <v>80</v>
      </c>
      <c r="C10" s="15">
        <v>127355000</v>
      </c>
      <c r="D10" s="15">
        <v>0</v>
      </c>
      <c r="E10" s="15">
        <f t="shared" ca="1" si="0"/>
        <v>-127355000</v>
      </c>
      <c r="F10" s="15">
        <v>0</v>
      </c>
      <c r="G10" s="16">
        <f t="shared" ca="1" si="1"/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32</v>
      </c>
      <c r="C11" s="11">
        <v>0</v>
      </c>
      <c r="D11" s="11">
        <v>59500000</v>
      </c>
      <c r="E11" s="11">
        <f t="shared" ca="1" si="0"/>
        <v>59500000</v>
      </c>
      <c r="F11" s="11">
        <v>59500000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33</v>
      </c>
      <c r="C12" s="15">
        <v>0</v>
      </c>
      <c r="D12" s="15">
        <v>59500000</v>
      </c>
      <c r="E12" s="15">
        <f t="shared" ca="1" si="0"/>
        <v>59500000</v>
      </c>
      <c r="F12" s="15">
        <v>59500000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40</v>
      </c>
      <c r="C13" s="11">
        <v>0</v>
      </c>
      <c r="D13" s="11">
        <v>8954074.1500000004</v>
      </c>
      <c r="E13" s="11">
        <f t="shared" ca="1" si="0"/>
        <v>8954074.1500000004</v>
      </c>
      <c r="F13" s="11">
        <v>8954074.1500000004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41</v>
      </c>
      <c r="C14" s="15">
        <v>0</v>
      </c>
      <c r="D14" s="15">
        <v>8954074.1500000004</v>
      </c>
      <c r="E14" s="15">
        <f t="shared" ca="1" si="0"/>
        <v>8954074.1500000004</v>
      </c>
      <c r="F14" s="15">
        <v>8954074.1500000004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54</v>
      </c>
      <c r="C15" s="11">
        <v>0</v>
      </c>
      <c r="D15" s="11">
        <v>8502500</v>
      </c>
      <c r="E15" s="11">
        <f t="shared" ca="1" si="0"/>
        <v>8502500</v>
      </c>
      <c r="F15" s="11">
        <v>8502500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55</v>
      </c>
      <c r="C16" s="15">
        <v>0</v>
      </c>
      <c r="D16" s="15">
        <v>8502500</v>
      </c>
      <c r="E16" s="15">
        <f t="shared" ca="1" si="0"/>
        <v>8502500</v>
      </c>
      <c r="F16" s="15">
        <v>8502500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17</v>
      </c>
      <c r="C17" s="11">
        <v>0</v>
      </c>
      <c r="D17" s="11">
        <v>130344621.01000001</v>
      </c>
      <c r="E17" s="11">
        <f t="shared" ca="1" si="0"/>
        <v>130344621.01000001</v>
      </c>
      <c r="F17" s="11">
        <v>130344621.01000001</v>
      </c>
      <c r="G17" s="12">
        <f t="shared" ca="1" si="1"/>
        <v>1</v>
      </c>
      <c r="H17" s="3"/>
    </row>
    <row r="18" spans="1:8" ht="45" outlineLevel="2" x14ac:dyDescent="0.25">
      <c r="A18" s="13"/>
      <c r="B18" s="14" t="s">
        <v>18</v>
      </c>
      <c r="C18" s="15">
        <v>0</v>
      </c>
      <c r="D18" s="15">
        <v>130344621.01000001</v>
      </c>
      <c r="E18" s="15">
        <f t="shared" ca="1" si="0"/>
        <v>130344621.01000001</v>
      </c>
      <c r="F18" s="15">
        <v>130344621.01000001</v>
      </c>
      <c r="G18" s="16">
        <f t="shared" ca="1" si="1"/>
        <v>1</v>
      </c>
      <c r="H18" s="3"/>
    </row>
    <row r="19" spans="1:8" ht="15" customHeight="1" x14ac:dyDescent="0.25">
      <c r="A19" s="85" t="s">
        <v>19</v>
      </c>
      <c r="B19" s="86"/>
      <c r="C19" s="17">
        <v>127355000</v>
      </c>
      <c r="D19" s="17">
        <v>207301195.16</v>
      </c>
      <c r="E19" s="18">
        <f t="shared" ca="1" si="0"/>
        <v>79946195.159999996</v>
      </c>
      <c r="F19" s="18">
        <v>207301195.16</v>
      </c>
      <c r="G19" s="19">
        <f t="shared" ca="1" si="1"/>
        <v>1</v>
      </c>
      <c r="H19" s="3"/>
    </row>
  </sheetData>
  <mergeCells count="10">
    <mergeCell ref="A19:B19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4&lt;/string&gt;&lt;string&gt;31.12.2024&lt;/string&gt;&lt;/DateInfo&gt;&lt;Code&gt;SQUERY_ANAL_ISP_BUDG&lt;/Code&gt;&lt;ObjectCode&gt;SQUERY_ANAL_ISP_BUDG&lt;/ObjectCode&gt;&lt;DocLink /&gt;&lt;DocName&gt;Вариант (новый от 19.05.2017 12_27_58) (Аналитический отчет по исполнению бюджета с произвольной группировкой)&lt;/DocName&gt;&lt;VariantName&gt;Вариант (новый от 19.05.2017 12:27:58)&lt;/VariantName&gt;&lt;VariantLink&gt;249013666&lt;/VariantLink&gt;&lt;ReportCode&gt;0C45F3FE78D94D5EBB69C17CF1EBCB&lt;/ReportCode&gt;&lt;SvodReportLink xsi:nil=&quot;true&quot; /&gt;&lt;ReportLink&gt;416871&lt;/ReportLink&gt;&lt;SilentMode&gt;false&lt;/SilentMode&gt;&lt;/ShortPrimaryServiceReportArguments&gt;"/>
  </Parameters>
</MailMerge>
</file>

<file path=customXml/itemProps1.xml><?xml version="1.0" encoding="utf-8"?>
<ds:datastoreItem xmlns:ds="http://schemas.openxmlformats.org/officeDocument/2006/customXml" ds:itemID="{070EA9B1-9E96-4DA4-9A4F-BF9AED76BC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</vt:i4>
      </vt:variant>
    </vt:vector>
  </HeadingPairs>
  <TitlesOfParts>
    <vt:vector size="13" baseType="lpstr">
      <vt:lpstr>общий объем иных мбт </vt:lpstr>
      <vt:lpstr>0330581310</vt:lpstr>
      <vt:lpstr>0340281540</vt:lpstr>
      <vt:lpstr>041E180770</vt:lpstr>
      <vt:lpstr>041EВ51790</vt:lpstr>
      <vt:lpstr>0430381510</vt:lpstr>
      <vt:lpstr>04402R0500</vt:lpstr>
      <vt:lpstr>0920181520</vt:lpstr>
      <vt:lpstr>0930281370</vt:lpstr>
      <vt:lpstr>1630281040</vt:lpstr>
      <vt:lpstr>3340181590</vt:lpstr>
      <vt:lpstr>9800255491</vt:lpstr>
      <vt:lpstr>'общий объем иных мбт 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dcterms:created xsi:type="dcterms:W3CDTF">2025-05-12T12:51:27Z</dcterms:created>
  <dcterms:modified xsi:type="dcterms:W3CDTF">2025-05-13T07:17:28Z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12_27_58)(13).xlsx</vt:lpwstr>
  </property>
  <property fmtid="{D5CDD505-2E9C-101B-9397-08002B2CF9AE}" pid="4" name="Версия клиента">
    <vt:lpwstr>24.1.160.305 (.NET Core 6)</vt:lpwstr>
  </property>
  <property fmtid="{D5CDD505-2E9C-101B-9397-08002B2CF9AE}" pid="5" name="Версия базы">
    <vt:lpwstr>24.1.5201.161637651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bks2024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MBT_Pos_3.xlt</vt:lpwstr>
  </property>
  <property fmtid="{D5CDD505-2E9C-101B-9397-08002B2CF9AE}" pid="11" name="Локальная база">
    <vt:lpwstr>не используется</vt:lpwstr>
  </property>
</Properties>
</file>